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505" yWindow="1245" windowWidth="17055" windowHeight="8520" tabRatio="782" activeTab="2"/>
  </bookViews>
  <sheets>
    <sheet name="DPGF" sheetId="1" r:id="rId1"/>
    <sheet name="DPGF R+3" sheetId="2" r:id="rId2"/>
    <sheet name="DPGF autres niveaux)" sheetId="3" r:id="rId3"/>
  </sheets>
  <definedNames>
    <definedName name="_xlnm.Print_Titles" localSheetId="0">DPGF!$A:$L,DPGF!$1:$11</definedName>
    <definedName name="_xlnm.Print_Titles" localSheetId="2">'DPGF autres niveaux)'!$A:$L,'DPGF autres niveaux)'!$1:$11</definedName>
    <definedName name="_xlnm.Print_Titles" localSheetId="1">'DPGF R+3'!$A:$L,'DPGF R+3'!$1:$11</definedName>
    <definedName name="_xlnm.Print_Area" localSheetId="0">DPGF!$A$1:$M$82</definedName>
    <definedName name="_xlnm.Print_Area" localSheetId="2">'DPGF autres niveaux)'!$A$1:$M$84</definedName>
    <definedName name="_xlnm.Print_Area" localSheetId="1">'DPGF R+3'!$A$1:$M$77</definedName>
  </definedNames>
  <calcPr calcId="145621" concurrentCalc="0"/>
</workbook>
</file>

<file path=xl/calcChain.xml><?xml version="1.0" encoding="utf-8"?>
<calcChain xmlns="http://schemas.openxmlformats.org/spreadsheetml/2006/main">
  <c r="L69" i="3" l="1"/>
  <c r="I44" i="2"/>
  <c r="I45" i="1"/>
  <c r="I45" i="3"/>
  <c r="I43" i="3"/>
  <c r="I43" i="2"/>
  <c r="I45" i="2"/>
  <c r="L77" i="3"/>
  <c r="L37" i="3"/>
  <c r="L28" i="3"/>
  <c r="L18" i="3"/>
  <c r="L70" i="2"/>
  <c r="L62" i="2"/>
  <c r="L37" i="2"/>
  <c r="L28" i="2"/>
  <c r="L18" i="2"/>
  <c r="I46" i="3"/>
  <c r="L79" i="3"/>
  <c r="L81" i="3"/>
  <c r="L72" i="2"/>
  <c r="L74" i="2"/>
  <c r="L76" i="2"/>
  <c r="L83" i="3"/>
  <c r="I47" i="1"/>
  <c r="I43" i="1"/>
  <c r="L75" i="1"/>
  <c r="L64" i="1"/>
  <c r="L18" i="1"/>
  <c r="L28" i="1"/>
  <c r="L37" i="1"/>
  <c r="L77" i="1"/>
  <c r="L79" i="1"/>
  <c r="L81" i="1"/>
</calcChain>
</file>

<file path=xl/sharedStrings.xml><?xml version="1.0" encoding="utf-8"?>
<sst xmlns="http://schemas.openxmlformats.org/spreadsheetml/2006/main" count="475" uniqueCount="104">
  <si>
    <t>Chapitre</t>
  </si>
  <si>
    <t>Désignation</t>
  </si>
  <si>
    <t>U</t>
  </si>
  <si>
    <t>Prix unit.</t>
  </si>
  <si>
    <t>T.V.A. 20,0 %</t>
  </si>
  <si>
    <t>Quantités Entreprise</t>
  </si>
  <si>
    <t>Prix total / sur la base des quantités entreprise</t>
  </si>
  <si>
    <t>Travaux préparatoires</t>
  </si>
  <si>
    <t>Réalisation des mesures Mo</t>
  </si>
  <si>
    <t>Ens.</t>
  </si>
  <si>
    <t>Circonscription et protection de la zone chantier</t>
  </si>
  <si>
    <t>Réalisation des réseaux eau froide et évacuations</t>
  </si>
  <si>
    <t>Installations électriques de chantier</t>
  </si>
  <si>
    <t>Travaux de confinement</t>
  </si>
  <si>
    <t>Installations et raccordement des sas d'accès</t>
  </si>
  <si>
    <t xml:space="preserve">Calfeutrement/confinement </t>
  </si>
  <si>
    <t>Installation des unités déprimogènes et mise en dépression</t>
  </si>
  <si>
    <t>Système de respiration et de protection du personnel</t>
  </si>
  <si>
    <t>Travaux de désamiantage</t>
  </si>
  <si>
    <t>Réalisation de contrôles d'empoussièrement pendant travaux</t>
  </si>
  <si>
    <t xml:space="preserve">             META en sas personnel</t>
  </si>
  <si>
    <t xml:space="preserve">             META en sas matériel</t>
  </si>
  <si>
    <t xml:space="preserve">             META au poste de travail</t>
  </si>
  <si>
    <t xml:space="preserve">             META en ambiance</t>
  </si>
  <si>
    <t xml:space="preserve">             MEST</t>
  </si>
  <si>
    <t>Elimination des déchets</t>
  </si>
  <si>
    <t>Nettoyage fin de la zone confinée</t>
  </si>
  <si>
    <t>Point d'Arrêt Désamiantage</t>
  </si>
  <si>
    <t>Mesures de 1ère restitution</t>
  </si>
  <si>
    <t>Repli des installations et nettoyage de la zone</t>
  </si>
  <si>
    <t>SOUS-TOTAL TRAVAUX PREPARATOIRES</t>
  </si>
  <si>
    <t>SOUS-TOTAL TRAVAUX CONFINEMENT</t>
  </si>
  <si>
    <t>SOUS-TOTAL TRAVAUX DESAMIANTAGE</t>
  </si>
  <si>
    <t>01</t>
  </si>
  <si>
    <t>02</t>
  </si>
  <si>
    <t>03</t>
  </si>
  <si>
    <t>04</t>
  </si>
  <si>
    <t>05</t>
  </si>
  <si>
    <t>Démolition avec risque amiante</t>
  </si>
  <si>
    <t xml:space="preserve">             META en vestiaires d'approche</t>
  </si>
  <si>
    <t xml:space="preserve">             META environnementale ext</t>
  </si>
  <si>
    <t xml:space="preserve">             META rejet déprimogènes</t>
  </si>
  <si>
    <t xml:space="preserve">             META en zone de récupération</t>
  </si>
  <si>
    <t>06</t>
  </si>
  <si>
    <t>07</t>
  </si>
  <si>
    <t>08</t>
  </si>
  <si>
    <t>Repli général du chantier et réception</t>
  </si>
  <si>
    <t xml:space="preserve">Repli général du chantier </t>
  </si>
  <si>
    <t>Rapport de fin de travaux</t>
  </si>
  <si>
    <t>Réception des travaux</t>
  </si>
  <si>
    <t>Repérage des MPCA laissés en place</t>
  </si>
  <si>
    <t>Travaux préliminaires à la charge de l'Entreprise de désamiantage</t>
  </si>
  <si>
    <t>Etudes et relevés</t>
  </si>
  <si>
    <t>Plan de retrait et autres documents</t>
  </si>
  <si>
    <t>Installations de chantier</t>
  </si>
  <si>
    <t>Mission de marquage des MPCA pour dépose hors risque amiante</t>
  </si>
  <si>
    <t>TOTAL GENERAL  TTC</t>
  </si>
  <si>
    <t>TOTAL GENERAL HT</t>
  </si>
  <si>
    <t>Ens</t>
  </si>
  <si>
    <t>METHODOLOGIE GENERALE D'INTERVENTION</t>
  </si>
  <si>
    <t>SOUS TOTAL REPLI GENERAL HT</t>
  </si>
  <si>
    <t>SOUS-TOTAL TRAVAUX PRELIMINAIRES</t>
  </si>
  <si>
    <t>Zone</t>
  </si>
  <si>
    <t>Zones</t>
  </si>
  <si>
    <t>A définir par l'entreprise</t>
  </si>
  <si>
    <t xml:space="preserve">Mise en sécurité, hors d'eau et hors d'air des zones </t>
  </si>
  <si>
    <t>Retrait des MPCA suivant rapports JL Expertise en Annexe 1</t>
  </si>
  <si>
    <r>
      <rPr>
        <sz val="7"/>
        <rFont val="Times New Roman"/>
        <family val="1"/>
      </rPr>
      <t xml:space="preserve">     </t>
    </r>
    <r>
      <rPr>
        <sz val="11"/>
        <rFont val="Calibri Light"/>
        <family val="2"/>
      </rPr>
      <t xml:space="preserve">Façades et pignon dépose Ouvrants vitrés contenant  de l’amiante sur les mastics entre châssis et vitrage </t>
    </r>
    <r>
      <rPr>
        <b/>
        <sz val="11"/>
        <rFont val="Calibri Light"/>
        <family val="2"/>
      </rPr>
      <t>Type 4 au RDC, Type 4 et Type 6 au R+1, Type 4 et Type 6 au R+2, Type 6  au R+3</t>
    </r>
  </si>
  <si>
    <t xml:space="preserve">m² </t>
  </si>
  <si>
    <r>
      <t xml:space="preserve">  Façades et pignon Mastics de châssis fixes vitrés dépose intégrale  </t>
    </r>
    <r>
      <rPr>
        <b/>
        <sz val="11"/>
        <rFont val="Calibri Light"/>
        <family val="2"/>
      </rPr>
      <t>Rdc : Type 3, Type 6, R+1: Type 3, Type 6, R+2 Type 3, Type 6, R+3 Type 3, Type 6</t>
    </r>
  </si>
  <si>
    <t xml:space="preserve">Travaux de déplombage </t>
  </si>
  <si>
    <t>Sous sol, RDC jusqu'au R+1 escalier Sud Est: Ensemble des garde corps
 et mains courantes</t>
  </si>
  <si>
    <r>
      <t xml:space="preserve">Châssis passerelle  Mastics de châssis fixes vitrés dépose intégrale  </t>
    </r>
    <r>
      <rPr>
        <b/>
        <sz val="11"/>
        <rFont val="Calibri Light"/>
        <family val="2"/>
      </rPr>
      <t xml:space="preserve">R+1 </t>
    </r>
  </si>
  <si>
    <t>1.2</t>
  </si>
  <si>
    <t>1.1</t>
  </si>
  <si>
    <t>1.3</t>
  </si>
  <si>
    <t>09</t>
  </si>
  <si>
    <t>10</t>
  </si>
  <si>
    <t>11</t>
  </si>
  <si>
    <t>12</t>
  </si>
  <si>
    <t>1.4</t>
  </si>
  <si>
    <t>1.5</t>
  </si>
  <si>
    <t>Isolement provisoire par polyane étanche  tous niveaux</t>
  </si>
  <si>
    <t>13</t>
  </si>
  <si>
    <t>14</t>
  </si>
  <si>
    <t>Sous sol : Ensemble porte et fixe local 103</t>
  </si>
  <si>
    <t>Annexe n°4: DPGF - Version du 09/02/2021</t>
  </si>
  <si>
    <r>
      <rPr>
        <sz val="7"/>
        <rFont val="Times New Roman"/>
        <family val="1"/>
      </rPr>
      <t xml:space="preserve">     </t>
    </r>
    <r>
      <rPr>
        <sz val="11"/>
        <rFont val="Calibri Light"/>
        <family val="2"/>
      </rPr>
      <t xml:space="preserve">Façades et pignon dépose Ouvrants vitrés contenant  de l’amiante sur les mastics entre châssis et vitrage </t>
    </r>
    <r>
      <rPr>
        <b/>
        <sz val="11"/>
        <rFont val="Calibri Light"/>
        <family val="2"/>
      </rPr>
      <t>Type 6  au R+3</t>
    </r>
  </si>
  <si>
    <t>Isolement provisoire par polyane étanche  R+3</t>
  </si>
  <si>
    <r>
      <rPr>
        <sz val="7"/>
        <rFont val="Times New Roman"/>
        <family val="1"/>
      </rPr>
      <t xml:space="preserve">     </t>
    </r>
    <r>
      <rPr>
        <sz val="11"/>
        <rFont val="Calibri Light"/>
        <family val="2"/>
      </rPr>
      <t xml:space="preserve">Façades et pignon dépose Ouvrants vitrés contenant  de l’amiante sur les mastics entre châssis et vitrage </t>
    </r>
    <r>
      <rPr>
        <b/>
        <sz val="11"/>
        <rFont val="Calibri Light"/>
        <family val="2"/>
      </rPr>
      <t>Type 4 au RDC, Type 4 et Type 6 au R+1, Type 4 et Type 6 au R+2</t>
    </r>
  </si>
  <si>
    <r>
      <t xml:space="preserve">  Façades et pignon Mastics de châssis et portes ouvrants vitrés dépose intégrale  </t>
    </r>
    <r>
      <rPr>
        <b/>
        <sz val="11"/>
        <rFont val="Calibri Light"/>
        <family val="2"/>
      </rPr>
      <t>Rdc : Type 6, R+1: Type 6,R+2 Type 6, châssis en façade Nord Est, R+3 Type 6 au droit de l'entrée créée, châssis en façade Nord Est, porte accès terrasse 562 et porte 542</t>
    </r>
  </si>
  <si>
    <r>
      <t xml:space="preserve">  Façades et pignon Mastics de châssis ouvrants vitrés dépose intégrale </t>
    </r>
    <r>
      <rPr>
        <b/>
        <sz val="11"/>
        <rFont val="Calibri Light"/>
        <family val="2"/>
      </rPr>
      <t xml:space="preserve"> R+3 Type 6 au droit de l'entrée créée, châssis en façade Nord Est, porte accès terrasse 562 et porte 542</t>
    </r>
  </si>
  <si>
    <r>
      <t xml:space="preserve">  Façades et pignon Mastics de châssis fixes vitrés dépose intégrale  </t>
    </r>
    <r>
      <rPr>
        <b/>
        <sz val="11"/>
        <rFont val="Calibri Light"/>
        <family val="2"/>
      </rPr>
      <t>Rdc : Type 3, Type 6, R+1: Type 3, Type 6, , R+2 Type 3, Type 6</t>
    </r>
  </si>
  <si>
    <r>
      <t xml:space="preserve">  Façades et pignon Mastics de châssis ouvrants vitrés dépose intégrale  </t>
    </r>
    <r>
      <rPr>
        <b/>
        <sz val="11"/>
        <rFont val="Calibri Light"/>
        <family val="2"/>
      </rPr>
      <t>Rdc : Type 6, R+1: Type 6 et châssis façades Nord Est, R+2 Type 6 et châssis façades Nord Est</t>
    </r>
  </si>
  <si>
    <t>Isolement provisoire par polyane étanche tous niveaux châssis fixes et ouvrants, portes</t>
  </si>
  <si>
    <t>Immobilisation installation électrique</t>
  </si>
  <si>
    <t>Mois</t>
  </si>
  <si>
    <t>Location, amené, et replis de matériel de manutention type: 
Manuscopic 18m pour toute la durée du chantier</t>
  </si>
  <si>
    <t>Mise en place des confinement statique, pour isoler et 
rendre indépendante chaque pièces à désamianter</t>
  </si>
  <si>
    <t>Pièces</t>
  </si>
  <si>
    <t>Mesures de 1ère restitution par pièce compris complément poste 1.2</t>
  </si>
  <si>
    <t xml:space="preserve">Mise en place d'un SAS de décontamination </t>
  </si>
  <si>
    <t>Réalisation d'une analyse de 1èrer restitution (Rusch) en fin 
de travaux et programmes d'analyses en cours de travaux 
conformément au décret 2012-639 du 4 mai 2012 applicable 
depuis le 01/07/12 selon stratégie d'échantillonnage 
conformément au guide d'application GX46-033 (Exigence 
réglementaire applicable depuis juillet 2013) pour les niveaux RDC, 1, 2 et 3</t>
  </si>
  <si>
    <t>Annexe n°4: DPGF - Version du 11/10/2022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</si>
</sst>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General&quot;   &quot;"/>
    <numFmt numFmtId="165" formatCode="#&quot;.&quot;#&quot;.&quot;"/>
    <numFmt numFmtId="166" formatCode="#,##0.00&quot; &quot;"/>
    <numFmt numFmtId="167" formatCode="_-* #,##0.00\ [$€-40C]_-;\-* #,##0.00\ [$€-40C]_-;_-* &quot;-&quot;??\ [$€-40C]_-;_-@_-"/>
  </numFmts>
  <fonts count="20" x14ac:knownFonts="1"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sz val="10"/>
      <name val="Arial Black"/>
      <family val="2"/>
    </font>
    <font>
      <b/>
      <sz val="9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0"/>
      <name val="Helv"/>
    </font>
    <font>
      <sz val="8"/>
      <name val="Helv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Helv"/>
    </font>
    <font>
      <b/>
      <sz val="12"/>
      <name val="Arial"/>
      <family val="2"/>
    </font>
    <font>
      <sz val="11"/>
      <name val="Calibri Light"/>
      <family val="2"/>
    </font>
    <font>
      <sz val="11"/>
      <name val="Symbol"/>
      <family val="1"/>
      <charset val="2"/>
    </font>
    <font>
      <sz val="7"/>
      <name val="Times New Roman"/>
      <family val="1"/>
    </font>
    <font>
      <b/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166" fontId="3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</xf>
    <xf numFmtId="165" fontId="3" fillId="0" borderId="0" xfId="0" applyNumberFormat="1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right" vertical="center"/>
    </xf>
    <xf numFmtId="0" fontId="2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center" vertical="center"/>
    </xf>
    <xf numFmtId="164" fontId="2" fillId="0" borderId="2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/>
    </xf>
    <xf numFmtId="164" fontId="2" fillId="0" borderId="5" xfId="0" applyNumberFormat="1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centerContinuous" vertical="center"/>
    </xf>
    <xf numFmtId="0" fontId="2" fillId="0" borderId="0" xfId="0" applyFont="1" applyBorder="1" applyAlignment="1" applyProtection="1">
      <alignment horizontal="centerContinuous" vertical="center"/>
    </xf>
    <xf numFmtId="0" fontId="3" fillId="0" borderId="1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center" vertical="center"/>
    </xf>
    <xf numFmtId="164" fontId="2" fillId="0" borderId="7" xfId="0" applyNumberFormat="1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right" vertical="center"/>
    </xf>
    <xf numFmtId="0" fontId="2" fillId="0" borderId="0" xfId="0" applyFont="1" applyAlignment="1" applyProtection="1"/>
    <xf numFmtId="165" fontId="2" fillId="0" borderId="0" xfId="0" applyNumberFormat="1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Protection="1"/>
    <xf numFmtId="166" fontId="2" fillId="0" borderId="0" xfId="0" applyNumberFormat="1" applyFont="1" applyAlignment="1" applyProtection="1">
      <alignment vertical="center"/>
    </xf>
    <xf numFmtId="166" fontId="2" fillId="0" borderId="0" xfId="0" applyNumberFormat="1" applyFont="1" applyBorder="1" applyAlignment="1" applyProtection="1">
      <alignment horizontal="right" vertical="center"/>
    </xf>
    <xf numFmtId="166" fontId="2" fillId="0" borderId="8" xfId="0" applyNumberFormat="1" applyFont="1" applyBorder="1" applyAlignment="1" applyProtection="1">
      <alignment horizontal="right" vertical="center"/>
    </xf>
    <xf numFmtId="166" fontId="2" fillId="0" borderId="9" xfId="0" applyNumberFormat="1" applyFont="1" applyBorder="1" applyAlignment="1" applyProtection="1">
      <alignment horizontal="right" vertical="center"/>
    </xf>
    <xf numFmtId="166" fontId="2" fillId="0" borderId="10" xfId="0" applyNumberFormat="1" applyFont="1" applyBorder="1" applyAlignment="1" applyProtection="1">
      <alignment horizontal="right" vertical="center"/>
    </xf>
    <xf numFmtId="166" fontId="2" fillId="0" borderId="11" xfId="0" applyNumberFormat="1" applyFont="1" applyBorder="1" applyAlignment="1" applyProtection="1">
      <alignment horizontal="right" vertical="center"/>
    </xf>
    <xf numFmtId="166" fontId="2" fillId="0" borderId="12" xfId="0" applyNumberFormat="1" applyFont="1" applyBorder="1" applyAlignment="1" applyProtection="1">
      <alignment horizontal="right"/>
    </xf>
    <xf numFmtId="165" fontId="3" fillId="0" borderId="13" xfId="0" applyNumberFormat="1" applyFont="1" applyBorder="1" applyAlignment="1" applyProtection="1">
      <alignment horizontal="left" vertical="center"/>
    </xf>
    <xf numFmtId="0" fontId="2" fillId="0" borderId="14" xfId="0" applyFont="1" applyBorder="1" applyAlignment="1" applyProtection="1">
      <alignment horizontal="center" vertical="center"/>
    </xf>
    <xf numFmtId="164" fontId="2" fillId="0" borderId="14" xfId="0" applyNumberFormat="1" applyFont="1" applyBorder="1" applyAlignment="1" applyProtection="1">
      <alignment horizontal="right" vertical="center"/>
    </xf>
    <xf numFmtId="166" fontId="2" fillId="0" borderId="12" xfId="0" applyNumberFormat="1" applyFont="1" applyBorder="1" applyAlignment="1" applyProtection="1">
      <alignment horizontal="right" vertical="center"/>
    </xf>
    <xf numFmtId="165" fontId="2" fillId="0" borderId="15" xfId="0" applyNumberFormat="1" applyFont="1" applyBorder="1" applyAlignment="1" applyProtection="1">
      <alignment horizontal="left" vertical="center"/>
    </xf>
    <xf numFmtId="165" fontId="2" fillId="0" borderId="13" xfId="0" applyNumberFormat="1" applyFont="1" applyBorder="1" applyAlignment="1" applyProtection="1">
      <alignment horizontal="left" vertical="center"/>
    </xf>
    <xf numFmtId="165" fontId="2" fillId="0" borderId="16" xfId="0" applyNumberFormat="1" applyFont="1" applyBorder="1" applyAlignment="1" applyProtection="1">
      <alignment horizontal="left" vertical="center"/>
    </xf>
    <xf numFmtId="165" fontId="2" fillId="0" borderId="17" xfId="0" applyNumberFormat="1" applyFont="1" applyBorder="1" applyAlignment="1" applyProtection="1">
      <alignment horizontal="left" vertical="center"/>
    </xf>
    <xf numFmtId="165" fontId="2" fillId="0" borderId="13" xfId="0" applyNumberFormat="1" applyFont="1" applyBorder="1" applyAlignment="1" applyProtection="1">
      <alignment horizontal="left"/>
    </xf>
    <xf numFmtId="0" fontId="2" fillId="0" borderId="14" xfId="0" applyFont="1" applyBorder="1" applyAlignment="1" applyProtection="1">
      <alignment horizontal="center"/>
    </xf>
    <xf numFmtId="164" fontId="2" fillId="0" borderId="14" xfId="0" applyNumberFormat="1" applyFont="1" applyBorder="1" applyAlignment="1" applyProtection="1">
      <alignment horizontal="right"/>
    </xf>
    <xf numFmtId="165" fontId="3" fillId="0" borderId="13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left" vertical="center"/>
    </xf>
    <xf numFmtId="165" fontId="4" fillId="0" borderId="2" xfId="0" applyNumberFormat="1" applyFont="1" applyBorder="1" applyAlignment="1" applyProtection="1">
      <alignment horizontal="left" vertical="center"/>
    </xf>
    <xf numFmtId="165" fontId="7" fillId="0" borderId="0" xfId="0" applyNumberFormat="1" applyFont="1" applyBorder="1" applyAlignment="1" applyProtection="1">
      <alignment horizontal="centerContinuous" vertical="center"/>
    </xf>
    <xf numFmtId="165" fontId="4" fillId="0" borderId="0" xfId="0" applyNumberFormat="1" applyFont="1" applyBorder="1" applyAlignment="1" applyProtection="1">
      <alignment horizontal="left" vertical="center"/>
    </xf>
    <xf numFmtId="165" fontId="4" fillId="0" borderId="18" xfId="0" applyNumberFormat="1" applyFont="1" applyBorder="1" applyAlignment="1" applyProtection="1">
      <alignment horizontal="left" vertical="center"/>
    </xf>
    <xf numFmtId="165" fontId="4" fillId="0" borderId="0" xfId="0" applyNumberFormat="1" applyFont="1" applyBorder="1" applyAlignment="1" applyProtection="1">
      <alignment horizontal="center" vertical="center"/>
    </xf>
    <xf numFmtId="165" fontId="4" fillId="0" borderId="3" xfId="0" applyNumberFormat="1" applyFont="1" applyBorder="1" applyAlignment="1" applyProtection="1">
      <alignment horizontal="left" vertical="center"/>
    </xf>
    <xf numFmtId="0" fontId="0" fillId="0" borderId="0" xfId="0" applyBorder="1" applyAlignment="1">
      <alignment vertical="center" wrapText="1"/>
    </xf>
    <xf numFmtId="164" fontId="2" fillId="0" borderId="14" xfId="0" applyNumberFormat="1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indent="3"/>
    </xf>
    <xf numFmtId="165" fontId="3" fillId="0" borderId="19" xfId="0" applyNumberFormat="1" applyFont="1" applyBorder="1" applyAlignment="1" applyProtection="1">
      <alignment horizontal="left"/>
    </xf>
    <xf numFmtId="165" fontId="4" fillId="0" borderId="20" xfId="0" applyNumberFormat="1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3" fillId="0" borderId="20" xfId="0" applyFont="1" applyBorder="1" applyAlignment="1" applyProtection="1">
      <alignment horizontal="left" vertical="center"/>
    </xf>
    <xf numFmtId="0" fontId="2" fillId="0" borderId="0" xfId="2" applyFont="1" applyFill="1" applyAlignment="1" applyProtection="1">
      <alignment vertical="center"/>
    </xf>
    <xf numFmtId="0" fontId="2" fillId="0" borderId="0" xfId="2" applyFont="1" applyFill="1" applyAlignment="1">
      <alignment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166" fontId="2" fillId="0" borderId="0" xfId="2" applyNumberFormat="1" applyFont="1" applyFill="1" applyBorder="1" applyAlignment="1" applyProtection="1">
      <alignment horizontal="right" vertical="center"/>
    </xf>
    <xf numFmtId="0" fontId="2" fillId="0" borderId="0" xfId="2" applyFont="1" applyFill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64" fontId="3" fillId="0" borderId="1" xfId="0" applyNumberFormat="1" applyFont="1" applyBorder="1" applyAlignment="1" applyProtection="1">
      <alignment horizontal="center" vertical="center" wrapText="1"/>
    </xf>
    <xf numFmtId="166" fontId="3" fillId="0" borderId="9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Continuous" vertical="center" wrapText="1"/>
    </xf>
    <xf numFmtId="167" fontId="2" fillId="0" borderId="12" xfId="0" applyNumberFormat="1" applyFont="1" applyBorder="1" applyAlignment="1" applyProtection="1">
      <alignment horizontal="right" vertical="center"/>
    </xf>
    <xf numFmtId="166" fontId="2" fillId="0" borderId="21" xfId="0" applyNumberFormat="1" applyFont="1" applyBorder="1" applyAlignment="1" applyProtection="1">
      <alignment horizontal="right" vertical="center"/>
    </xf>
    <xf numFmtId="0" fontId="2" fillId="0" borderId="0" xfId="2" applyFont="1" applyFill="1" applyBorder="1" applyAlignment="1">
      <alignment vertical="center"/>
    </xf>
    <xf numFmtId="0" fontId="2" fillId="0" borderId="3" xfId="2" applyFont="1" applyFill="1" applyBorder="1" applyAlignment="1">
      <alignment vertical="center"/>
    </xf>
    <xf numFmtId="2" fontId="3" fillId="0" borderId="3" xfId="2" applyNumberFormat="1" applyFont="1" applyFill="1" applyBorder="1" applyAlignment="1">
      <alignment horizontal="right" vertical="center"/>
    </xf>
    <xf numFmtId="2" fontId="3" fillId="0" borderId="0" xfId="1" applyNumberFormat="1" applyFont="1" applyFill="1" applyBorder="1" applyAlignment="1" applyProtection="1">
      <alignment horizontal="right" vertical="center"/>
      <protection locked="0"/>
    </xf>
    <xf numFmtId="164" fontId="2" fillId="0" borderId="0" xfId="0" applyNumberFormat="1" applyFont="1" applyBorder="1" applyAlignment="1" applyProtection="1">
      <alignment horizontal="center" vertical="center"/>
    </xf>
    <xf numFmtId="164" fontId="2" fillId="0" borderId="2" xfId="0" applyNumberFormat="1" applyFont="1" applyBorder="1" applyAlignment="1" applyProtection="1">
      <alignment horizontal="center" vertical="center"/>
    </xf>
    <xf numFmtId="164" fontId="2" fillId="0" borderId="5" xfId="0" applyNumberFormat="1" applyFont="1" applyBorder="1" applyAlignment="1" applyProtection="1">
      <alignment horizontal="center" vertical="center"/>
    </xf>
    <xf numFmtId="164" fontId="2" fillId="0" borderId="7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164" fontId="2" fillId="0" borderId="14" xfId="0" applyNumberFormat="1" applyFont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center" vertical="center"/>
    </xf>
    <xf numFmtId="164" fontId="2" fillId="0" borderId="14" xfId="0" applyNumberFormat="1" applyFont="1" applyBorder="1" applyAlignment="1" applyProtection="1">
      <alignment horizontal="center" vertical="center"/>
    </xf>
    <xf numFmtId="0" fontId="3" fillId="0" borderId="0" xfId="2" applyFont="1" applyFill="1" applyBorder="1" applyAlignment="1">
      <alignment vertical="center" wrapText="1"/>
    </xf>
    <xf numFmtId="165" fontId="2" fillId="0" borderId="13" xfId="2" quotePrefix="1" applyNumberFormat="1" applyFont="1" applyFill="1" applyBorder="1" applyAlignment="1">
      <alignment horizontal="right" vertical="center"/>
    </xf>
    <xf numFmtId="0" fontId="2" fillId="0" borderId="0" xfId="2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 applyProtection="1">
      <alignment vertical="center" wrapText="1"/>
    </xf>
    <xf numFmtId="0" fontId="2" fillId="0" borderId="0" xfId="0" quotePrefix="1" applyFont="1" applyBorder="1" applyAlignment="1">
      <alignment horizontal="right" vertical="center" wrapText="1"/>
    </xf>
    <xf numFmtId="0" fontId="2" fillId="0" borderId="0" xfId="0" quotePrefix="1" applyFont="1" applyBorder="1" applyAlignment="1" applyProtection="1">
      <alignment horizontal="left" vertical="center"/>
    </xf>
    <xf numFmtId="0" fontId="0" fillId="0" borderId="0" xfId="0" applyBorder="1" applyAlignment="1">
      <alignment vertical="center"/>
    </xf>
    <xf numFmtId="164" fontId="2" fillId="0" borderId="4" xfId="0" applyNumberFormat="1" applyFont="1" applyFill="1" applyBorder="1" applyAlignment="1" applyProtection="1">
      <alignment horizontal="right" vertical="center"/>
    </xf>
    <xf numFmtId="167" fontId="2" fillId="0" borderId="22" xfId="0" applyNumberFormat="1" applyFont="1" applyBorder="1" applyAlignment="1" applyProtection="1">
      <alignment horizontal="right" vertical="center"/>
    </xf>
    <xf numFmtId="166" fontId="3" fillId="0" borderId="12" xfId="0" applyNumberFormat="1" applyFont="1" applyBorder="1" applyAlignment="1" applyProtection="1">
      <alignment horizontal="right" vertical="center"/>
    </xf>
    <xf numFmtId="164" fontId="2" fillId="0" borderId="4" xfId="0" applyNumberFormat="1" applyFont="1" applyBorder="1" applyAlignment="1" applyProtection="1">
      <alignment horizontal="right" vertical="center"/>
    </xf>
    <xf numFmtId="166" fontId="2" fillId="0" borderId="22" xfId="2" applyNumberFormat="1" applyFont="1" applyFill="1" applyBorder="1" applyAlignment="1" applyProtection="1">
      <alignment horizontal="right" vertical="center"/>
    </xf>
    <xf numFmtId="0" fontId="2" fillId="0" borderId="22" xfId="2" applyFont="1" applyFill="1" applyBorder="1" applyAlignment="1" applyProtection="1">
      <alignment vertical="center"/>
      <protection locked="0"/>
    </xf>
    <xf numFmtId="2" fontId="3" fillId="0" borderId="0" xfId="2" applyNumberFormat="1" applyFont="1" applyFill="1" applyBorder="1" applyAlignment="1">
      <alignment horizontal="right" vertical="center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8" fillId="0" borderId="0" xfId="2" applyFont="1" applyFill="1" applyBorder="1" applyAlignment="1" applyProtection="1">
      <alignment horizontal="left" vertical="center"/>
      <protection locked="0"/>
    </xf>
    <xf numFmtId="2" fontId="3" fillId="0" borderId="0" xfId="2" applyNumberFormat="1" applyFont="1" applyFill="1" applyBorder="1" applyAlignment="1" applyProtection="1">
      <alignment horizontal="right" vertical="center"/>
      <protection locked="0"/>
    </xf>
    <xf numFmtId="0" fontId="3" fillId="0" borderId="0" xfId="2" applyFont="1" applyFill="1" applyBorder="1" applyAlignment="1">
      <alignment vertical="center"/>
    </xf>
    <xf numFmtId="2" fontId="3" fillId="0" borderId="0" xfId="1" applyNumberFormat="1" applyFont="1" applyFill="1" applyBorder="1" applyAlignment="1">
      <alignment horizontal="right" vertical="center"/>
    </xf>
    <xf numFmtId="0" fontId="2" fillId="0" borderId="0" xfId="2" applyFont="1" applyFill="1" applyBorder="1" applyAlignment="1" applyProtection="1">
      <alignment vertical="center"/>
      <protection locked="0"/>
    </xf>
    <xf numFmtId="0" fontId="3" fillId="0" borderId="0" xfId="2" applyFont="1" applyFill="1" applyBorder="1" applyAlignment="1" applyProtection="1">
      <alignment vertical="center"/>
      <protection locked="0"/>
    </xf>
    <xf numFmtId="0" fontId="6" fillId="0" borderId="0" xfId="2" applyFont="1" applyFill="1" applyBorder="1" applyAlignment="1">
      <alignment vertical="center"/>
    </xf>
    <xf numFmtId="0" fontId="2" fillId="0" borderId="20" xfId="0" applyFont="1" applyBorder="1" applyAlignment="1" applyProtection="1">
      <alignment vertical="center"/>
    </xf>
    <xf numFmtId="0" fontId="2" fillId="0" borderId="20" xfId="0" applyFont="1" applyBorder="1" applyAlignment="1" applyProtection="1">
      <alignment horizontal="center" vertical="center"/>
    </xf>
    <xf numFmtId="164" fontId="2" fillId="0" borderId="20" xfId="0" applyNumberFormat="1" applyFont="1" applyBorder="1" applyAlignment="1" applyProtection="1">
      <alignment horizontal="center" vertical="center"/>
    </xf>
    <xf numFmtId="164" fontId="2" fillId="0" borderId="20" xfId="0" applyNumberFormat="1" applyFont="1" applyBorder="1" applyAlignment="1" applyProtection="1">
      <alignment horizontal="right" vertical="center"/>
    </xf>
    <xf numFmtId="166" fontId="2" fillId="0" borderId="23" xfId="0" applyNumberFormat="1" applyFont="1" applyBorder="1" applyAlignment="1" applyProtection="1">
      <alignment horizontal="right"/>
    </xf>
    <xf numFmtId="167" fontId="2" fillId="0" borderId="23" xfId="0" applyNumberFormat="1" applyFont="1" applyBorder="1" applyAlignment="1" applyProtection="1">
      <alignment horizontal="right" vertical="center"/>
    </xf>
    <xf numFmtId="166" fontId="2" fillId="0" borderId="9" xfId="2" applyNumberFormat="1" applyFont="1" applyFill="1" applyBorder="1" applyAlignment="1" applyProtection="1">
      <alignment horizontal="right" vertical="center"/>
    </xf>
    <xf numFmtId="165" fontId="3" fillId="0" borderId="13" xfId="2" quotePrefix="1" applyNumberFormat="1" applyFont="1" applyFill="1" applyBorder="1" applyAlignment="1">
      <alignment vertical="center"/>
    </xf>
    <xf numFmtId="165" fontId="3" fillId="0" borderId="13" xfId="2" applyNumberFormat="1" applyFont="1" applyFill="1" applyBorder="1" applyAlignment="1">
      <alignment vertical="center"/>
    </xf>
    <xf numFmtId="0" fontId="2" fillId="0" borderId="13" xfId="2" applyFont="1" applyFill="1" applyBorder="1" applyAlignment="1">
      <alignment vertical="center"/>
    </xf>
    <xf numFmtId="0" fontId="2" fillId="0" borderId="9" xfId="2" applyFont="1" applyFill="1" applyBorder="1" applyAlignment="1" applyProtection="1">
      <alignment vertical="center"/>
      <protection locked="0"/>
    </xf>
    <xf numFmtId="166" fontId="3" fillId="0" borderId="24" xfId="0" applyNumberFormat="1" applyFont="1" applyBorder="1" applyAlignment="1" applyProtection="1">
      <alignment horizontal="right" vertical="center"/>
    </xf>
    <xf numFmtId="164" fontId="2" fillId="0" borderId="4" xfId="0" applyNumberFormat="1" applyFont="1" applyBorder="1" applyAlignment="1" applyProtection="1">
      <alignment horizontal="right"/>
    </xf>
    <xf numFmtId="166" fontId="2" fillId="0" borderId="9" xfId="0" applyNumberFormat="1" applyFont="1" applyBorder="1" applyAlignment="1" applyProtection="1">
      <alignment horizontal="right"/>
    </xf>
    <xf numFmtId="166" fontId="3" fillId="0" borderId="9" xfId="0" applyNumberFormat="1" applyFont="1" applyBorder="1" applyAlignment="1" applyProtection="1">
      <alignment horizontal="right" vertical="center"/>
    </xf>
    <xf numFmtId="167" fontId="2" fillId="0" borderId="25" xfId="0" applyNumberFormat="1" applyFont="1" applyBorder="1" applyAlignment="1" applyProtection="1">
      <alignment horizontal="right" vertical="center"/>
    </xf>
    <xf numFmtId="167" fontId="2" fillId="0" borderId="26" xfId="0" applyNumberFormat="1" applyFont="1" applyBorder="1" applyAlignment="1" applyProtection="1">
      <alignment horizontal="right" vertical="center"/>
    </xf>
    <xf numFmtId="165" fontId="2" fillId="0" borderId="1" xfId="2" quotePrefix="1" applyNumberFormat="1" applyFont="1" applyFill="1" applyBorder="1" applyAlignment="1">
      <alignment horizontal="right" vertical="center"/>
    </xf>
    <xf numFmtId="165" fontId="3" fillId="0" borderId="17" xfId="2" quotePrefix="1" applyNumberFormat="1" applyFont="1" applyFill="1" applyBorder="1" applyAlignment="1">
      <alignment vertical="center"/>
    </xf>
    <xf numFmtId="0" fontId="2" fillId="0" borderId="7" xfId="2" applyFont="1" applyFill="1" applyBorder="1" applyAlignment="1">
      <alignment horizontal="left" vertical="center"/>
    </xf>
    <xf numFmtId="0" fontId="3" fillId="0" borderId="1" xfId="2" applyFont="1" applyFill="1" applyBorder="1" applyAlignment="1">
      <alignment vertical="center"/>
    </xf>
    <xf numFmtId="0" fontId="2" fillId="0" borderId="1" xfId="2" applyFont="1" applyFill="1" applyBorder="1" applyAlignment="1">
      <alignment vertical="center"/>
    </xf>
    <xf numFmtId="0" fontId="3" fillId="0" borderId="7" xfId="2" applyFont="1" applyFill="1" applyBorder="1" applyAlignment="1" applyProtection="1">
      <alignment horizontal="center" vertical="center"/>
    </xf>
    <xf numFmtId="164" fontId="3" fillId="0" borderId="7" xfId="2" applyNumberFormat="1" applyFont="1" applyFill="1" applyBorder="1" applyAlignment="1" applyProtection="1">
      <alignment horizontal="right" vertical="center"/>
    </xf>
    <xf numFmtId="166" fontId="2" fillId="0" borderId="1" xfId="2" applyNumberFormat="1" applyFont="1" applyFill="1" applyBorder="1" applyAlignment="1" applyProtection="1">
      <alignment horizontal="right" vertical="center"/>
    </xf>
    <xf numFmtId="0" fontId="3" fillId="0" borderId="7" xfId="2" applyFont="1" applyFill="1" applyBorder="1" applyAlignment="1">
      <alignment horizontal="right" vertical="center"/>
    </xf>
    <xf numFmtId="0" fontId="2" fillId="0" borderId="3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right" vertical="center"/>
    </xf>
    <xf numFmtId="165" fontId="4" fillId="0" borderId="1" xfId="0" applyNumberFormat="1" applyFont="1" applyBorder="1" applyAlignment="1" applyProtection="1">
      <alignment horizontal="left"/>
    </xf>
    <xf numFmtId="0" fontId="2" fillId="0" borderId="1" xfId="0" applyFont="1" applyBorder="1" applyAlignment="1">
      <alignment horizontal="right" vertical="center" wrapText="1"/>
    </xf>
    <xf numFmtId="0" fontId="2" fillId="0" borderId="1" xfId="0" quotePrefix="1" applyFont="1" applyBorder="1" applyAlignment="1">
      <alignment horizontal="right" vertical="center" wrapText="1"/>
    </xf>
    <xf numFmtId="0" fontId="3" fillId="0" borderId="14" xfId="2" applyFont="1" applyFill="1" applyBorder="1" applyAlignment="1">
      <alignment vertical="center"/>
    </xf>
    <xf numFmtId="0" fontId="3" fillId="0" borderId="27" xfId="2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right" vertical="top" wrapText="1"/>
      <protection locked="0"/>
    </xf>
    <xf numFmtId="167" fontId="2" fillId="0" borderId="9" xfId="0" applyNumberFormat="1" applyFont="1" applyBorder="1" applyAlignment="1" applyProtection="1">
      <alignment horizontal="right" vertical="center"/>
    </xf>
    <xf numFmtId="4" fontId="2" fillId="0" borderId="22" xfId="2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>
      <alignment vertical="center" wrapText="1"/>
    </xf>
    <xf numFmtId="0" fontId="17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3" fillId="2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165" fontId="2" fillId="0" borderId="13" xfId="2" quotePrefix="1" applyNumberFormat="1" applyFont="1" applyFill="1" applyBorder="1" applyAlignment="1">
      <alignment horizontal="right" vertical="center"/>
    </xf>
    <xf numFmtId="165" fontId="2" fillId="0" borderId="1" xfId="2" quotePrefix="1" applyNumberFormat="1" applyFont="1" applyFill="1" applyBorder="1" applyAlignment="1">
      <alignment horizontal="right" vertical="center"/>
    </xf>
    <xf numFmtId="165" fontId="15" fillId="0" borderId="0" xfId="0" applyNumberFormat="1" applyFont="1" applyBorder="1" applyAlignment="1" applyProtection="1">
      <alignment horizontal="center" vertical="center"/>
    </xf>
    <xf numFmtId="165" fontId="2" fillId="0" borderId="13" xfId="2" quotePrefix="1" applyNumberFormat="1" applyFont="1" applyFill="1" applyBorder="1" applyAlignment="1">
      <alignment horizontal="right" vertical="center"/>
    </xf>
    <xf numFmtId="165" fontId="2" fillId="0" borderId="1" xfId="2" quotePrefix="1" applyNumberFormat="1" applyFont="1" applyFill="1" applyBorder="1" applyAlignment="1">
      <alignment horizontal="right" vertical="center"/>
    </xf>
    <xf numFmtId="165" fontId="3" fillId="0" borderId="13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_RECA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S82"/>
  <sheetViews>
    <sheetView showZeros="0" view="pageBreakPreview" topLeftCell="A39" zoomScaleNormal="90" zoomScaleSheetLayoutView="100" workbookViewId="0">
      <selection activeCell="I43" sqref="I43"/>
    </sheetView>
  </sheetViews>
  <sheetFormatPr baseColWidth="10" defaultRowHeight="12.75" x14ac:dyDescent="0.2"/>
  <cols>
    <col min="1" max="1" width="1" style="34" customWidth="1"/>
    <col min="2" max="2" width="1.42578125" style="32" customWidth="1"/>
    <col min="3" max="3" width="8" style="57" customWidth="1"/>
    <col min="4" max="4" width="0.85546875" style="6" customWidth="1"/>
    <col min="5" max="6" width="1" style="8" customWidth="1"/>
    <col min="7" max="7" width="52" style="8" customWidth="1"/>
    <col min="8" max="8" width="8.42578125" style="9" customWidth="1"/>
    <col min="9" max="9" width="21.28515625" style="83" customWidth="1"/>
    <col min="10" max="10" width="14.28515625" style="10" customWidth="1"/>
    <col min="11" max="11" width="15" style="10" customWidth="1"/>
    <col min="12" max="12" width="15.140625" style="36" customWidth="1"/>
    <col min="13" max="13" width="5" style="4" hidden="1" customWidth="1"/>
    <col min="14" max="14" width="15.140625" style="4" customWidth="1"/>
    <col min="15" max="15" width="15.28515625" style="4" customWidth="1"/>
    <col min="16" max="16" width="21.28515625" style="4" customWidth="1"/>
    <col min="17" max="16384" width="11.42578125" style="4"/>
  </cols>
  <sheetData>
    <row r="1" spans="1:19" s="1" customFormat="1" ht="3.75" customHeight="1" x14ac:dyDescent="0.2">
      <c r="A1" s="6"/>
      <c r="B1" s="7"/>
      <c r="C1" s="73"/>
      <c r="D1" s="6"/>
      <c r="E1" s="8"/>
      <c r="F1" s="8"/>
      <c r="G1" s="8"/>
      <c r="H1" s="9"/>
      <c r="I1" s="83"/>
      <c r="J1" s="63"/>
      <c r="K1" s="63"/>
      <c r="L1" s="35"/>
    </row>
    <row r="2" spans="1:19" s="1" customFormat="1" ht="12.75" customHeight="1" x14ac:dyDescent="0.2">
      <c r="A2" s="6"/>
      <c r="B2" s="7"/>
      <c r="C2" s="169" t="s">
        <v>86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5"/>
    </row>
    <row r="3" spans="1:19" s="1" customFormat="1" ht="9.75" customHeight="1" thickBot="1" x14ac:dyDescent="0.25">
      <c r="A3" s="6"/>
      <c r="B3" s="17"/>
      <c r="C3" s="54"/>
      <c r="D3" s="6"/>
      <c r="E3" s="8"/>
      <c r="F3" s="8"/>
      <c r="G3" s="8"/>
      <c r="H3" s="9"/>
      <c r="I3" s="83"/>
      <c r="J3" s="10"/>
      <c r="K3" s="10"/>
      <c r="L3" s="36"/>
    </row>
    <row r="4" spans="1:19" s="1" customFormat="1" ht="3" customHeight="1" x14ac:dyDescent="0.2">
      <c r="A4" s="6"/>
      <c r="B4" s="46"/>
      <c r="C4" s="55"/>
      <c r="D4" s="11"/>
      <c r="E4" s="12"/>
      <c r="F4" s="12"/>
      <c r="G4" s="12"/>
      <c r="H4" s="13"/>
      <c r="I4" s="84"/>
      <c r="J4" s="14"/>
      <c r="K4" s="14"/>
      <c r="L4" s="37"/>
    </row>
    <row r="5" spans="1:19" s="1" customFormat="1" x14ac:dyDescent="0.2">
      <c r="A5" s="6"/>
      <c r="B5" s="42"/>
      <c r="C5" s="56"/>
      <c r="D5" s="15"/>
      <c r="E5" s="16"/>
      <c r="F5" s="16"/>
      <c r="G5" s="16"/>
      <c r="H5" s="9"/>
      <c r="I5" s="83"/>
      <c r="J5" s="10"/>
      <c r="K5" s="10"/>
      <c r="L5" s="38"/>
    </row>
    <row r="6" spans="1:19" s="1" customFormat="1" ht="3" customHeight="1" x14ac:dyDescent="0.2">
      <c r="A6" s="6"/>
      <c r="B6" s="47"/>
      <c r="C6" s="57"/>
      <c r="D6" s="18"/>
      <c r="E6" s="19"/>
      <c r="F6" s="19"/>
      <c r="G6" s="19"/>
      <c r="H6" s="9"/>
      <c r="I6" s="83"/>
      <c r="J6" s="10"/>
      <c r="K6" s="10"/>
      <c r="L6" s="38"/>
    </row>
    <row r="7" spans="1:19" s="1" customFormat="1" ht="3" customHeight="1" x14ac:dyDescent="0.2">
      <c r="A7" s="6"/>
      <c r="B7" s="48"/>
      <c r="C7" s="58"/>
      <c r="D7" s="20"/>
      <c r="E7" s="16"/>
      <c r="F7" s="16"/>
      <c r="G7" s="16"/>
      <c r="H7" s="21"/>
      <c r="I7" s="85"/>
      <c r="J7" s="22"/>
      <c r="K7" s="22"/>
      <c r="L7" s="39"/>
    </row>
    <row r="8" spans="1:19" s="1" customFormat="1" ht="57.75" customHeight="1" x14ac:dyDescent="0.2">
      <c r="A8" s="6"/>
      <c r="B8" s="42" t="s">
        <v>0</v>
      </c>
      <c r="C8" s="59"/>
      <c r="D8" s="23" t="s">
        <v>1</v>
      </c>
      <c r="E8" s="24"/>
      <c r="F8" s="24"/>
      <c r="G8" s="76"/>
      <c r="H8" s="25" t="s">
        <v>2</v>
      </c>
      <c r="I8" s="74"/>
      <c r="J8" s="74" t="s">
        <v>5</v>
      </c>
      <c r="K8" s="2" t="s">
        <v>3</v>
      </c>
      <c r="L8" s="75" t="s">
        <v>6</v>
      </c>
    </row>
    <row r="9" spans="1:19" s="1" customFormat="1" ht="3" customHeight="1" x14ac:dyDescent="0.2">
      <c r="A9" s="6"/>
      <c r="B9" s="49"/>
      <c r="C9" s="60"/>
      <c r="D9" s="26"/>
      <c r="E9" s="19"/>
      <c r="F9" s="19"/>
      <c r="G9" s="19"/>
      <c r="H9" s="27"/>
      <c r="I9" s="86"/>
      <c r="J9" s="28"/>
      <c r="K9" s="28"/>
      <c r="L9" s="40"/>
    </row>
    <row r="10" spans="1:19" s="1" customFormat="1" ht="1.5" customHeight="1" x14ac:dyDescent="0.2">
      <c r="A10" s="6"/>
      <c r="B10" s="47"/>
      <c r="C10" s="57"/>
      <c r="D10" s="20"/>
      <c r="E10" s="16"/>
      <c r="F10" s="16"/>
      <c r="G10" s="16"/>
      <c r="H10" s="29"/>
      <c r="I10" s="87"/>
      <c r="J10" s="30"/>
      <c r="K10" s="30"/>
      <c r="L10" s="38"/>
    </row>
    <row r="11" spans="1:19" s="3" customFormat="1" ht="6.75" customHeight="1" x14ac:dyDescent="0.2">
      <c r="A11" s="31"/>
      <c r="B11" s="50"/>
      <c r="C11" s="150"/>
      <c r="D11" s="33"/>
      <c r="E11" s="33"/>
      <c r="F11" s="33"/>
      <c r="G11" s="33"/>
      <c r="H11" s="51"/>
      <c r="I11" s="88"/>
      <c r="J11" s="52"/>
      <c r="K11" s="52"/>
      <c r="L11" s="41"/>
    </row>
    <row r="12" spans="1:19" s="69" customFormat="1" ht="31.5" customHeight="1" x14ac:dyDescent="0.2">
      <c r="A12" s="68"/>
      <c r="B12" s="172">
        <v>1</v>
      </c>
      <c r="C12" s="173"/>
      <c r="D12" s="79"/>
      <c r="E12" s="79"/>
      <c r="F12" s="79"/>
      <c r="G12" s="91" t="s">
        <v>51</v>
      </c>
      <c r="H12" s="51"/>
      <c r="I12" s="88"/>
      <c r="J12" s="52"/>
      <c r="K12" s="52"/>
      <c r="L12" s="41"/>
      <c r="M12" s="72"/>
      <c r="N12" s="72"/>
      <c r="O12" s="72"/>
      <c r="P12" s="72"/>
      <c r="Q12" s="72"/>
      <c r="R12" s="72"/>
      <c r="S12" s="72"/>
    </row>
    <row r="13" spans="1:19" s="69" customFormat="1" x14ac:dyDescent="0.2">
      <c r="A13" s="68"/>
      <c r="B13" s="170" t="s">
        <v>33</v>
      </c>
      <c r="C13" s="171"/>
      <c r="D13" s="79"/>
      <c r="E13" s="79"/>
      <c r="F13" s="79"/>
      <c r="G13" s="93" t="s">
        <v>52</v>
      </c>
      <c r="H13" s="51" t="s">
        <v>58</v>
      </c>
      <c r="I13" s="88">
        <v>1</v>
      </c>
      <c r="J13" s="52"/>
      <c r="K13" s="52"/>
      <c r="L13" s="126"/>
      <c r="M13" s="72"/>
      <c r="N13" s="72"/>
      <c r="O13" s="72"/>
      <c r="P13" s="72"/>
      <c r="Q13" s="72"/>
      <c r="R13" s="72"/>
      <c r="S13" s="72"/>
    </row>
    <row r="14" spans="1:19" s="69" customFormat="1" x14ac:dyDescent="0.2">
      <c r="A14" s="68"/>
      <c r="B14" s="170" t="s">
        <v>34</v>
      </c>
      <c r="C14" s="171"/>
      <c r="D14" s="79"/>
      <c r="E14" s="79"/>
      <c r="F14" s="79"/>
      <c r="G14" s="79" t="s">
        <v>53</v>
      </c>
      <c r="H14" s="51" t="s">
        <v>58</v>
      </c>
      <c r="I14" s="88">
        <v>1</v>
      </c>
      <c r="J14" s="52"/>
      <c r="K14" s="52"/>
      <c r="L14" s="126"/>
      <c r="M14" s="72"/>
      <c r="N14" s="72"/>
      <c r="O14" s="72"/>
      <c r="P14" s="72"/>
      <c r="Q14" s="72"/>
      <c r="R14" s="72"/>
      <c r="S14" s="72"/>
    </row>
    <row r="15" spans="1:19" s="69" customFormat="1" x14ac:dyDescent="0.2">
      <c r="A15" s="68"/>
      <c r="B15" s="170" t="s">
        <v>35</v>
      </c>
      <c r="C15" s="171"/>
      <c r="D15" s="79"/>
      <c r="E15" s="79"/>
      <c r="F15" s="79"/>
      <c r="G15" s="79" t="s">
        <v>54</v>
      </c>
      <c r="H15" s="51" t="s">
        <v>58</v>
      </c>
      <c r="I15" s="88">
        <v>1</v>
      </c>
      <c r="J15" s="52"/>
      <c r="K15" s="52"/>
      <c r="L15" s="126"/>
      <c r="M15" s="72"/>
      <c r="N15" s="72"/>
      <c r="O15" s="72"/>
      <c r="P15" s="72"/>
      <c r="Q15" s="72"/>
      <c r="R15" s="72"/>
      <c r="S15" s="72"/>
    </row>
    <row r="16" spans="1:19" s="69" customFormat="1" ht="25.5" x14ac:dyDescent="0.2">
      <c r="A16" s="68"/>
      <c r="B16" s="170" t="s">
        <v>36</v>
      </c>
      <c r="C16" s="171"/>
      <c r="D16" s="79"/>
      <c r="E16" s="79"/>
      <c r="F16" s="79"/>
      <c r="G16" s="94" t="s">
        <v>55</v>
      </c>
      <c r="H16" s="51" t="s">
        <v>58</v>
      </c>
      <c r="I16" s="88">
        <v>1</v>
      </c>
      <c r="J16" s="52"/>
      <c r="K16" s="52"/>
      <c r="L16" s="126"/>
      <c r="M16" s="72"/>
      <c r="N16" s="72"/>
      <c r="O16" s="72"/>
      <c r="P16" s="72"/>
      <c r="Q16" s="72"/>
      <c r="R16" s="72"/>
      <c r="S16" s="72"/>
    </row>
    <row r="17" spans="1:19" s="69" customFormat="1" ht="4.5" customHeight="1" thickBot="1" x14ac:dyDescent="0.25">
      <c r="A17" s="68"/>
      <c r="B17" s="92"/>
      <c r="C17" s="139"/>
      <c r="D17" s="79"/>
      <c r="E17" s="79"/>
      <c r="F17" s="79"/>
      <c r="G17" s="94"/>
      <c r="H17" s="51"/>
      <c r="I17" s="88"/>
      <c r="J17" s="52"/>
      <c r="K17" s="134"/>
      <c r="L17" s="135"/>
      <c r="M17" s="72"/>
      <c r="N17" s="72"/>
      <c r="O17" s="72"/>
      <c r="P17" s="72"/>
      <c r="Q17" s="72"/>
      <c r="R17" s="72"/>
      <c r="S17" s="72"/>
    </row>
    <row r="18" spans="1:19" ht="12.95" customHeight="1" thickBot="1" x14ac:dyDescent="0.25">
      <c r="B18" s="53"/>
      <c r="C18" s="151"/>
      <c r="D18" s="15"/>
      <c r="E18" s="99"/>
      <c r="F18" s="16"/>
      <c r="G18" s="100" t="s">
        <v>61</v>
      </c>
      <c r="H18" s="43"/>
      <c r="I18" s="89"/>
      <c r="J18" s="62"/>
      <c r="K18" s="105"/>
      <c r="L18" s="106">
        <f>SUM(L13:L16)</f>
        <v>0</v>
      </c>
    </row>
    <row r="19" spans="1:19" s="69" customFormat="1" ht="8.25" customHeight="1" x14ac:dyDescent="0.2">
      <c r="A19" s="68"/>
      <c r="B19" s="92"/>
      <c r="C19" s="139"/>
      <c r="D19" s="79"/>
      <c r="E19" s="79"/>
      <c r="F19" s="79"/>
      <c r="G19" s="93"/>
      <c r="H19" s="51"/>
      <c r="I19" s="88"/>
      <c r="J19" s="52"/>
      <c r="K19" s="52"/>
      <c r="L19" s="41"/>
      <c r="M19" s="72"/>
      <c r="N19" s="72"/>
      <c r="O19" s="72"/>
      <c r="P19" s="72"/>
      <c r="Q19" s="72"/>
      <c r="R19" s="72"/>
      <c r="S19" s="72"/>
    </row>
    <row r="20" spans="1:19" x14ac:dyDescent="0.2">
      <c r="B20" s="53"/>
      <c r="C20" s="166" t="s">
        <v>74</v>
      </c>
      <c r="D20" s="15"/>
      <c r="E20" s="96"/>
      <c r="F20" s="61"/>
      <c r="G20" s="97" t="s">
        <v>59</v>
      </c>
      <c r="H20" s="43"/>
      <c r="I20" s="89"/>
      <c r="J20" s="62"/>
      <c r="K20" s="62"/>
      <c r="L20" s="45"/>
    </row>
    <row r="21" spans="1:19" ht="12.95" customHeight="1" x14ac:dyDescent="0.2">
      <c r="B21" s="53"/>
      <c r="C21" s="151"/>
      <c r="D21" s="15"/>
      <c r="E21" s="96"/>
      <c r="F21" s="61"/>
      <c r="G21" s="97" t="s">
        <v>7</v>
      </c>
      <c r="H21" s="43"/>
      <c r="I21" s="89"/>
      <c r="J21" s="62"/>
      <c r="K21" s="62"/>
      <c r="L21" s="45"/>
    </row>
    <row r="22" spans="1:19" ht="7.5" customHeight="1" x14ac:dyDescent="0.2">
      <c r="B22" s="53"/>
      <c r="C22" s="151"/>
      <c r="D22" s="15"/>
      <c r="E22" s="96"/>
      <c r="F22" s="61"/>
      <c r="G22" s="61"/>
      <c r="H22" s="43"/>
      <c r="I22" s="89"/>
      <c r="J22" s="62"/>
      <c r="K22" s="62"/>
      <c r="L22" s="45"/>
    </row>
    <row r="23" spans="1:19" ht="12.95" customHeight="1" x14ac:dyDescent="0.2">
      <c r="B23" s="53"/>
      <c r="C23" s="151" t="s">
        <v>33</v>
      </c>
      <c r="D23" s="15"/>
      <c r="E23" s="96"/>
      <c r="F23" s="61"/>
      <c r="G23" s="98" t="s">
        <v>8</v>
      </c>
      <c r="H23" s="43" t="s">
        <v>62</v>
      </c>
      <c r="I23" s="89" t="s">
        <v>64</v>
      </c>
      <c r="J23" s="62">
        <v>0</v>
      </c>
      <c r="K23" s="62">
        <v>0</v>
      </c>
      <c r="L23" s="127"/>
    </row>
    <row r="24" spans="1:19" ht="12.95" customHeight="1" x14ac:dyDescent="0.2">
      <c r="B24" s="53"/>
      <c r="C24" s="151" t="s">
        <v>34</v>
      </c>
      <c r="D24" s="15"/>
      <c r="E24" s="96"/>
      <c r="F24" s="61"/>
      <c r="G24" s="98" t="s">
        <v>10</v>
      </c>
      <c r="H24" s="43" t="s">
        <v>62</v>
      </c>
      <c r="I24" s="89" t="s">
        <v>64</v>
      </c>
      <c r="J24" s="62"/>
      <c r="K24" s="62"/>
      <c r="L24" s="127"/>
    </row>
    <row r="25" spans="1:19" ht="12.75" customHeight="1" x14ac:dyDescent="0.2">
      <c r="B25" s="53"/>
      <c r="C25" s="151" t="s">
        <v>35</v>
      </c>
      <c r="D25" s="15"/>
      <c r="E25" s="16"/>
      <c r="F25" s="16"/>
      <c r="G25" s="98" t="s">
        <v>11</v>
      </c>
      <c r="H25" s="43" t="s">
        <v>62</v>
      </c>
      <c r="I25" s="89" t="s">
        <v>64</v>
      </c>
      <c r="J25" s="62"/>
      <c r="K25" s="62"/>
      <c r="L25" s="127"/>
    </row>
    <row r="26" spans="1:19" ht="12.75" customHeight="1" x14ac:dyDescent="0.2">
      <c r="B26" s="53"/>
      <c r="C26" s="151" t="s">
        <v>36</v>
      </c>
      <c r="D26" s="15"/>
      <c r="E26" s="99"/>
      <c r="F26" s="16"/>
      <c r="G26" s="98" t="s">
        <v>12</v>
      </c>
      <c r="H26" s="43" t="s">
        <v>62</v>
      </c>
      <c r="I26" s="89" t="s">
        <v>64</v>
      </c>
      <c r="J26" s="62"/>
      <c r="K26" s="62"/>
      <c r="L26" s="127"/>
    </row>
    <row r="27" spans="1:19" ht="12.95" customHeight="1" thickBot="1" x14ac:dyDescent="0.25">
      <c r="B27" s="53"/>
      <c r="C27" s="151"/>
      <c r="D27" s="15"/>
      <c r="E27" s="99"/>
      <c r="F27" s="16"/>
      <c r="G27" s="61"/>
      <c r="H27" s="43"/>
      <c r="I27" s="89"/>
      <c r="J27" s="62"/>
      <c r="K27" s="62"/>
      <c r="L27" s="78"/>
    </row>
    <row r="28" spans="1:19" ht="12.95" customHeight="1" thickBot="1" x14ac:dyDescent="0.25">
      <c r="B28" s="53"/>
      <c r="C28" s="151"/>
      <c r="D28" s="15"/>
      <c r="E28" s="99"/>
      <c r="F28" s="16"/>
      <c r="G28" s="100" t="s">
        <v>30</v>
      </c>
      <c r="H28" s="43"/>
      <c r="I28" s="89"/>
      <c r="J28" s="62"/>
      <c r="K28" s="105"/>
      <c r="L28" s="106">
        <f>SUM(L23:L26)</f>
        <v>0</v>
      </c>
    </row>
    <row r="29" spans="1:19" ht="6" customHeight="1" x14ac:dyDescent="0.2">
      <c r="B29" s="53"/>
      <c r="C29" s="151"/>
      <c r="D29" s="15"/>
      <c r="E29" s="99"/>
      <c r="F29" s="16"/>
      <c r="G29" s="61"/>
      <c r="H29" s="43"/>
      <c r="I29" s="89"/>
      <c r="J29" s="62"/>
      <c r="K29" s="62"/>
      <c r="L29" s="107"/>
    </row>
    <row r="30" spans="1:19" ht="12.95" customHeight="1" x14ac:dyDescent="0.2">
      <c r="B30" s="53"/>
      <c r="C30" s="166" t="s">
        <v>73</v>
      </c>
      <c r="D30" s="15"/>
      <c r="E30" s="99"/>
      <c r="F30" s="16"/>
      <c r="G30" s="97" t="s">
        <v>13</v>
      </c>
      <c r="H30" s="43"/>
      <c r="I30" s="89"/>
      <c r="J30" s="62"/>
      <c r="K30" s="62"/>
      <c r="L30" s="45"/>
    </row>
    <row r="31" spans="1:19" x14ac:dyDescent="0.2">
      <c r="B31" s="53"/>
      <c r="C31" s="151"/>
      <c r="D31" s="15"/>
      <c r="E31" s="101"/>
      <c r="F31" s="101"/>
      <c r="G31" s="61"/>
      <c r="H31" s="43"/>
      <c r="I31" s="89"/>
      <c r="J31" s="62"/>
      <c r="K31" s="62"/>
      <c r="L31" s="45"/>
    </row>
    <row r="32" spans="1:19" ht="12.95" customHeight="1" x14ac:dyDescent="0.2">
      <c r="B32" s="53"/>
      <c r="C32" s="152" t="s">
        <v>33</v>
      </c>
      <c r="D32" s="15"/>
      <c r="E32" s="96"/>
      <c r="F32" s="61"/>
      <c r="G32" s="98" t="s">
        <v>14</v>
      </c>
      <c r="H32" s="43" t="s">
        <v>63</v>
      </c>
      <c r="I32" s="89" t="s">
        <v>64</v>
      </c>
      <c r="J32" s="62"/>
      <c r="K32" s="62"/>
      <c r="L32" s="127"/>
    </row>
    <row r="33" spans="2:12" ht="12.95" customHeight="1" x14ac:dyDescent="0.2">
      <c r="B33" s="53"/>
      <c r="C33" s="152" t="s">
        <v>34</v>
      </c>
      <c r="D33" s="15"/>
      <c r="E33" s="96"/>
      <c r="F33" s="61"/>
      <c r="G33" s="98" t="s">
        <v>15</v>
      </c>
      <c r="H33" s="43" t="s">
        <v>62</v>
      </c>
      <c r="I33" s="89" t="s">
        <v>64</v>
      </c>
      <c r="J33" s="62"/>
      <c r="K33" s="62"/>
      <c r="L33" s="127"/>
    </row>
    <row r="34" spans="2:12" ht="22.5" customHeight="1" x14ac:dyDescent="0.2">
      <c r="B34" s="53"/>
      <c r="C34" s="152" t="s">
        <v>35</v>
      </c>
      <c r="D34" s="15"/>
      <c r="E34" s="96"/>
      <c r="F34" s="61"/>
      <c r="G34" s="98" t="s">
        <v>16</v>
      </c>
      <c r="H34" s="43" t="s">
        <v>62</v>
      </c>
      <c r="I34" s="89" t="s">
        <v>64</v>
      </c>
      <c r="J34" s="62"/>
      <c r="K34" s="62"/>
      <c r="L34" s="127"/>
    </row>
    <row r="35" spans="2:12" ht="12.95" customHeight="1" x14ac:dyDescent="0.2">
      <c r="B35" s="53"/>
      <c r="C35" s="152" t="s">
        <v>36</v>
      </c>
      <c r="D35" s="15"/>
      <c r="E35" s="103"/>
      <c r="F35" s="104"/>
      <c r="G35" s="98" t="s">
        <v>17</v>
      </c>
      <c r="H35" s="43" t="s">
        <v>62</v>
      </c>
      <c r="I35" s="89" t="s">
        <v>64</v>
      </c>
      <c r="J35" s="62"/>
      <c r="K35" s="62"/>
      <c r="L35" s="127"/>
    </row>
    <row r="36" spans="2:12" ht="12.95" customHeight="1" thickBot="1" x14ac:dyDescent="0.25">
      <c r="B36" s="53"/>
      <c r="C36" s="151"/>
      <c r="D36" s="15"/>
      <c r="E36" s="99"/>
      <c r="F36" s="16"/>
      <c r="G36" s="61"/>
      <c r="H36" s="43"/>
      <c r="I36" s="89"/>
      <c r="J36" s="62"/>
      <c r="K36" s="62"/>
      <c r="L36" s="78"/>
    </row>
    <row r="37" spans="2:12" ht="12.95" customHeight="1" thickBot="1" x14ac:dyDescent="0.25">
      <c r="B37" s="53"/>
      <c r="C37" s="95"/>
      <c r="D37" s="20"/>
      <c r="E37" s="99"/>
      <c r="F37" s="16"/>
      <c r="G37" s="100" t="s">
        <v>31</v>
      </c>
      <c r="H37" s="43"/>
      <c r="I37" s="89"/>
      <c r="J37" s="62"/>
      <c r="K37" s="62"/>
      <c r="L37" s="106">
        <f>SUM(L32:L35)</f>
        <v>0</v>
      </c>
    </row>
    <row r="38" spans="2:12" ht="6" customHeight="1" x14ac:dyDescent="0.2">
      <c r="B38" s="53"/>
      <c r="C38" s="95"/>
      <c r="D38" s="20"/>
      <c r="E38" s="99"/>
      <c r="F38" s="16"/>
      <c r="G38" s="61"/>
      <c r="H38" s="43"/>
      <c r="I38" s="89"/>
      <c r="J38" s="62"/>
      <c r="K38" s="62"/>
      <c r="L38" s="107"/>
    </row>
    <row r="39" spans="2:12" ht="12.95" customHeight="1" x14ac:dyDescent="0.2">
      <c r="B39" s="53"/>
      <c r="C39" s="166" t="s">
        <v>75</v>
      </c>
      <c r="D39" s="20"/>
      <c r="E39" s="101"/>
      <c r="F39" s="101"/>
      <c r="G39" s="97" t="s">
        <v>18</v>
      </c>
      <c r="H39" s="43"/>
      <c r="I39" s="89"/>
      <c r="J39" s="62"/>
      <c r="K39" s="62"/>
      <c r="L39" s="45"/>
    </row>
    <row r="40" spans="2:12" ht="8.25" customHeight="1" x14ac:dyDescent="0.2">
      <c r="B40" s="53"/>
      <c r="C40" s="95"/>
      <c r="D40" s="20"/>
      <c r="E40" s="96"/>
      <c r="F40" s="61"/>
      <c r="G40" s="61"/>
      <c r="H40" s="43"/>
      <c r="I40" s="89"/>
      <c r="J40" s="62"/>
      <c r="K40" s="62"/>
      <c r="L40" s="45"/>
    </row>
    <row r="41" spans="2:12" ht="12.95" customHeight="1" x14ac:dyDescent="0.2">
      <c r="B41" s="53"/>
      <c r="C41" s="102" t="s">
        <v>33</v>
      </c>
      <c r="D41" s="20"/>
      <c r="E41" s="96"/>
      <c r="F41" s="61"/>
      <c r="G41" s="98" t="s">
        <v>38</v>
      </c>
      <c r="H41" s="43" t="s">
        <v>9</v>
      </c>
      <c r="I41" s="89" t="s">
        <v>64</v>
      </c>
      <c r="J41" s="62"/>
      <c r="K41" s="62"/>
      <c r="L41" s="127"/>
    </row>
    <row r="42" spans="2:12" ht="12.95" customHeight="1" x14ac:dyDescent="0.2">
      <c r="B42" s="53"/>
      <c r="C42" s="102" t="s">
        <v>34</v>
      </c>
      <c r="D42" s="20"/>
      <c r="E42" s="96"/>
      <c r="F42" s="104"/>
      <c r="G42" s="98" t="s">
        <v>66</v>
      </c>
      <c r="H42" s="43"/>
      <c r="I42" s="89"/>
      <c r="J42" s="62"/>
      <c r="K42" s="62"/>
      <c r="L42" s="77"/>
    </row>
    <row r="43" spans="2:12" ht="66" customHeight="1" x14ac:dyDescent="0.2">
      <c r="B43" s="53"/>
      <c r="C43" s="102" t="s">
        <v>35</v>
      </c>
      <c r="D43" s="20"/>
      <c r="E43" s="96"/>
      <c r="F43" s="61"/>
      <c r="G43" s="161" t="s">
        <v>67</v>
      </c>
      <c r="H43" s="43" t="s">
        <v>68</v>
      </c>
      <c r="I43" s="89">
        <f>778+39</f>
        <v>817</v>
      </c>
      <c r="J43" s="62"/>
      <c r="K43" s="62"/>
      <c r="L43" s="127"/>
    </row>
    <row r="44" spans="2:12" ht="66" customHeight="1" x14ac:dyDescent="0.2">
      <c r="B44" s="53"/>
      <c r="C44" s="102" t="s">
        <v>36</v>
      </c>
      <c r="D44" s="20"/>
      <c r="E44" s="96"/>
      <c r="F44" s="61"/>
      <c r="G44" s="162" t="s">
        <v>69</v>
      </c>
      <c r="H44" s="43" t="s">
        <v>68</v>
      </c>
      <c r="I44" s="89">
        <v>99.31</v>
      </c>
      <c r="J44" s="62"/>
      <c r="K44" s="62"/>
      <c r="L44" s="127"/>
    </row>
    <row r="45" spans="2:12" ht="88.5" customHeight="1" x14ac:dyDescent="0.2">
      <c r="B45" s="53"/>
      <c r="C45" s="102" t="s">
        <v>37</v>
      </c>
      <c r="D45" s="20"/>
      <c r="E45" s="96"/>
      <c r="F45" s="61"/>
      <c r="G45" s="162" t="s">
        <v>90</v>
      </c>
      <c r="H45" s="43" t="s">
        <v>68</v>
      </c>
      <c r="I45" s="89">
        <f>19*2.71*1.6+2.5+2.5+1*2.5</f>
        <v>89.884000000000015</v>
      </c>
      <c r="J45" s="62"/>
      <c r="K45" s="62"/>
      <c r="L45" s="127"/>
    </row>
    <row r="46" spans="2:12" ht="66" customHeight="1" x14ac:dyDescent="0.2">
      <c r="B46" s="53"/>
      <c r="C46" s="102" t="s">
        <v>43</v>
      </c>
      <c r="D46" s="20"/>
      <c r="E46" s="96"/>
      <c r="F46" s="61"/>
      <c r="G46" s="162" t="s">
        <v>72</v>
      </c>
      <c r="H46" s="43" t="s">
        <v>68</v>
      </c>
      <c r="I46" s="89">
        <v>18</v>
      </c>
      <c r="J46" s="62"/>
      <c r="K46" s="62"/>
      <c r="L46" s="127"/>
    </row>
    <row r="47" spans="2:12" ht="45.75" customHeight="1" x14ac:dyDescent="0.2">
      <c r="B47" s="53"/>
      <c r="C47" s="102" t="s">
        <v>44</v>
      </c>
      <c r="D47" s="158"/>
      <c r="E47" s="159"/>
      <c r="F47" s="160"/>
      <c r="G47" s="162" t="s">
        <v>82</v>
      </c>
      <c r="H47" s="43" t="s">
        <v>68</v>
      </c>
      <c r="I47" s="89">
        <f>I43+I44+12+I45+I46</f>
        <v>1036.194</v>
      </c>
      <c r="J47" s="62"/>
      <c r="K47" s="62"/>
      <c r="L47" s="127"/>
    </row>
    <row r="48" spans="2:12" ht="27" customHeight="1" x14ac:dyDescent="0.2">
      <c r="B48" s="53"/>
      <c r="C48" s="102" t="s">
        <v>45</v>
      </c>
      <c r="D48" s="20"/>
      <c r="E48" s="96"/>
      <c r="F48" s="61"/>
      <c r="G48" s="98" t="s">
        <v>19</v>
      </c>
      <c r="H48" s="43"/>
      <c r="I48" s="89" t="s">
        <v>64</v>
      </c>
      <c r="J48" s="62"/>
      <c r="K48" s="62"/>
      <c r="L48" s="77"/>
    </row>
    <row r="49" spans="2:12" ht="12.95" customHeight="1" x14ac:dyDescent="0.2">
      <c r="B49" s="53"/>
      <c r="C49" s="102" t="s">
        <v>76</v>
      </c>
      <c r="D49" s="20"/>
      <c r="E49" s="96"/>
      <c r="F49" s="61"/>
      <c r="G49" s="95" t="s">
        <v>20</v>
      </c>
      <c r="H49" s="43" t="s">
        <v>62</v>
      </c>
      <c r="I49" s="89" t="s">
        <v>64</v>
      </c>
      <c r="J49" s="62"/>
      <c r="K49" s="62"/>
      <c r="L49" s="127"/>
    </row>
    <row r="50" spans="2:12" ht="12.95" customHeight="1" x14ac:dyDescent="0.2">
      <c r="B50" s="53"/>
      <c r="C50" s="102"/>
      <c r="D50" s="20"/>
      <c r="E50" s="96"/>
      <c r="F50" s="61"/>
      <c r="G50" s="95" t="s">
        <v>21</v>
      </c>
      <c r="H50" s="43" t="s">
        <v>62</v>
      </c>
      <c r="I50" s="89" t="s">
        <v>64</v>
      </c>
      <c r="J50" s="62"/>
      <c r="K50" s="62"/>
      <c r="L50" s="127"/>
    </row>
    <row r="51" spans="2:12" ht="12.95" customHeight="1" x14ac:dyDescent="0.2">
      <c r="B51" s="53"/>
      <c r="C51" s="102"/>
      <c r="D51" s="20"/>
      <c r="E51" s="96"/>
      <c r="F51" s="61"/>
      <c r="G51" s="95" t="s">
        <v>22</v>
      </c>
      <c r="H51" s="43" t="s">
        <v>62</v>
      </c>
      <c r="I51" s="89" t="s">
        <v>64</v>
      </c>
      <c r="J51" s="62"/>
      <c r="K51" s="62"/>
      <c r="L51" s="127"/>
    </row>
    <row r="52" spans="2:12" ht="12.95" customHeight="1" x14ac:dyDescent="0.2">
      <c r="B52" s="53"/>
      <c r="C52" s="102"/>
      <c r="D52" s="20"/>
      <c r="E52" s="96"/>
      <c r="F52" s="61"/>
      <c r="G52" s="95" t="s">
        <v>23</v>
      </c>
      <c r="H52" s="43" t="s">
        <v>62</v>
      </c>
      <c r="I52" s="89" t="s">
        <v>64</v>
      </c>
      <c r="J52" s="62"/>
      <c r="K52" s="62"/>
      <c r="L52" s="127"/>
    </row>
    <row r="53" spans="2:12" ht="12.95" customHeight="1" x14ac:dyDescent="0.2">
      <c r="B53" s="53"/>
      <c r="C53" s="102"/>
      <c r="D53" s="20"/>
      <c r="E53" s="96"/>
      <c r="F53" s="61"/>
      <c r="G53" s="95" t="s">
        <v>39</v>
      </c>
      <c r="H53" s="43" t="s">
        <v>62</v>
      </c>
      <c r="I53" s="89" t="s">
        <v>64</v>
      </c>
      <c r="J53" s="62"/>
      <c r="K53" s="62"/>
      <c r="L53" s="127"/>
    </row>
    <row r="54" spans="2:12" ht="12.95" customHeight="1" x14ac:dyDescent="0.2">
      <c r="B54" s="53"/>
      <c r="C54" s="102"/>
      <c r="D54" s="20"/>
      <c r="E54" s="96"/>
      <c r="F54" s="61"/>
      <c r="G54" s="95" t="s">
        <v>40</v>
      </c>
      <c r="H54" s="43" t="s">
        <v>62</v>
      </c>
      <c r="I54" s="89" t="s">
        <v>64</v>
      </c>
      <c r="J54" s="62"/>
      <c r="K54" s="62"/>
      <c r="L54" s="127"/>
    </row>
    <row r="55" spans="2:12" ht="12.95" customHeight="1" x14ac:dyDescent="0.2">
      <c r="B55" s="53"/>
      <c r="C55" s="102"/>
      <c r="D55" s="20"/>
      <c r="E55" s="96"/>
      <c r="F55" s="61"/>
      <c r="G55" s="95" t="s">
        <v>41</v>
      </c>
      <c r="H55" s="43" t="s">
        <v>62</v>
      </c>
      <c r="I55" s="89" t="s">
        <v>64</v>
      </c>
      <c r="J55" s="62"/>
      <c r="K55" s="62"/>
      <c r="L55" s="127"/>
    </row>
    <row r="56" spans="2:12" ht="12.95" customHeight="1" x14ac:dyDescent="0.2">
      <c r="B56" s="53"/>
      <c r="C56" s="102"/>
      <c r="D56" s="20"/>
      <c r="E56" s="96"/>
      <c r="F56" s="61"/>
      <c r="G56" s="95" t="s">
        <v>42</v>
      </c>
      <c r="H56" s="43" t="s">
        <v>62</v>
      </c>
      <c r="I56" s="89" t="s">
        <v>64</v>
      </c>
      <c r="J56" s="62"/>
      <c r="K56" s="62"/>
      <c r="L56" s="127"/>
    </row>
    <row r="57" spans="2:12" ht="12.95" customHeight="1" x14ac:dyDescent="0.2">
      <c r="B57" s="53"/>
      <c r="C57" s="102"/>
      <c r="D57" s="20"/>
      <c r="E57" s="96"/>
      <c r="F57" s="61"/>
      <c r="G57" s="95" t="s">
        <v>24</v>
      </c>
      <c r="H57" s="43" t="s">
        <v>62</v>
      </c>
      <c r="I57" s="89" t="s">
        <v>64</v>
      </c>
      <c r="J57" s="62"/>
      <c r="K57" s="62"/>
      <c r="L57" s="127"/>
    </row>
    <row r="58" spans="2:12" ht="12.95" customHeight="1" x14ac:dyDescent="0.2">
      <c r="B58" s="53"/>
      <c r="C58" s="102" t="s">
        <v>77</v>
      </c>
      <c r="D58" s="20"/>
      <c r="E58" s="99"/>
      <c r="F58" s="16"/>
      <c r="G58" s="98" t="s">
        <v>25</v>
      </c>
      <c r="H58" s="43" t="s">
        <v>9</v>
      </c>
      <c r="I58" s="89" t="s">
        <v>64</v>
      </c>
      <c r="J58" s="62"/>
      <c r="K58" s="62"/>
      <c r="L58" s="127"/>
    </row>
    <row r="59" spans="2:12" ht="12.95" customHeight="1" x14ac:dyDescent="0.2">
      <c r="B59" s="53"/>
      <c r="C59" s="102" t="s">
        <v>78</v>
      </c>
      <c r="D59" s="20"/>
      <c r="E59" s="99"/>
      <c r="F59" s="16"/>
      <c r="G59" s="98" t="s">
        <v>26</v>
      </c>
      <c r="H59" s="43" t="s">
        <v>62</v>
      </c>
      <c r="I59" s="89" t="s">
        <v>64</v>
      </c>
      <c r="J59" s="62"/>
      <c r="K59" s="62"/>
      <c r="L59" s="127"/>
    </row>
    <row r="60" spans="2:12" ht="12.95" customHeight="1" x14ac:dyDescent="0.2">
      <c r="B60" s="53"/>
      <c r="C60" s="102" t="s">
        <v>79</v>
      </c>
      <c r="D60" s="20"/>
      <c r="E60" s="99"/>
      <c r="F60" s="16"/>
      <c r="G60" s="98" t="s">
        <v>27</v>
      </c>
      <c r="H60" s="43" t="s">
        <v>62</v>
      </c>
      <c r="I60" s="89" t="s">
        <v>64</v>
      </c>
      <c r="J60" s="62"/>
      <c r="K60" s="62"/>
      <c r="L60" s="127"/>
    </row>
    <row r="61" spans="2:12" ht="12.95" customHeight="1" x14ac:dyDescent="0.2">
      <c r="B61" s="53"/>
      <c r="C61" s="102" t="s">
        <v>83</v>
      </c>
      <c r="D61" s="20"/>
      <c r="E61" s="101"/>
      <c r="F61" s="101"/>
      <c r="G61" s="98" t="s">
        <v>28</v>
      </c>
      <c r="H61" s="43" t="s">
        <v>62</v>
      </c>
      <c r="I61" s="89" t="s">
        <v>64</v>
      </c>
      <c r="J61" s="44"/>
      <c r="K61" s="44"/>
      <c r="L61" s="127"/>
    </row>
    <row r="62" spans="2:12" ht="12.95" customHeight="1" x14ac:dyDescent="0.2">
      <c r="B62" s="53"/>
      <c r="C62" s="102" t="s">
        <v>84</v>
      </c>
      <c r="D62" s="20"/>
      <c r="E62" s="16"/>
      <c r="F62" s="16"/>
      <c r="G62" s="98" t="s">
        <v>29</v>
      </c>
      <c r="H62" s="43" t="s">
        <v>62</v>
      </c>
      <c r="I62" s="89" t="s">
        <v>64</v>
      </c>
      <c r="J62" s="44"/>
      <c r="K62" s="44"/>
      <c r="L62" s="127"/>
    </row>
    <row r="63" spans="2:12" ht="12.95" customHeight="1" thickBot="1" x14ac:dyDescent="0.25">
      <c r="B63" s="53"/>
      <c r="C63" s="98"/>
      <c r="D63" s="20"/>
      <c r="E63" s="16"/>
      <c r="F63" s="16"/>
      <c r="G63" s="61"/>
      <c r="H63" s="43"/>
      <c r="I63" s="90"/>
      <c r="J63" s="44"/>
      <c r="K63" s="44"/>
      <c r="L63" s="78"/>
    </row>
    <row r="64" spans="2:12" ht="12.95" customHeight="1" thickBot="1" x14ac:dyDescent="0.25">
      <c r="B64" s="53"/>
      <c r="C64" s="98"/>
      <c r="D64" s="20"/>
      <c r="E64" s="16"/>
      <c r="F64" s="16"/>
      <c r="G64" s="100" t="s">
        <v>32</v>
      </c>
      <c r="H64" s="43"/>
      <c r="I64" s="90"/>
      <c r="J64" s="44"/>
      <c r="K64" s="108"/>
      <c r="L64" s="106">
        <f>SUM(L41:L62)</f>
        <v>0</v>
      </c>
    </row>
    <row r="65" spans="1:19" ht="12.95" customHeight="1" x14ac:dyDescent="0.2">
      <c r="B65" s="53"/>
      <c r="C65" s="98"/>
      <c r="D65" s="20"/>
      <c r="E65" s="16"/>
      <c r="F65" s="16"/>
      <c r="G65" s="100"/>
      <c r="H65" s="43"/>
      <c r="I65" s="90"/>
      <c r="J65" s="44"/>
      <c r="K65" s="108"/>
      <c r="L65" s="156"/>
    </row>
    <row r="66" spans="1:19" ht="12.95" customHeight="1" x14ac:dyDescent="0.2">
      <c r="B66" s="53"/>
      <c r="C66" s="166" t="s">
        <v>80</v>
      </c>
      <c r="D66" s="20"/>
      <c r="E66" s="101"/>
      <c r="F66" s="101"/>
      <c r="G66" s="163" t="s">
        <v>70</v>
      </c>
      <c r="H66" s="43"/>
      <c r="I66" s="89"/>
      <c r="J66" s="62"/>
      <c r="K66" s="62"/>
      <c r="L66" s="45"/>
    </row>
    <row r="67" spans="1:19" ht="18" customHeight="1" x14ac:dyDescent="0.2">
      <c r="B67" s="53"/>
      <c r="C67" s="4"/>
      <c r="D67" s="20"/>
      <c r="E67" s="96"/>
      <c r="F67" s="164"/>
      <c r="G67" s="155" t="s">
        <v>85</v>
      </c>
      <c r="H67" s="43" t="s">
        <v>9</v>
      </c>
      <c r="I67" s="89">
        <v>1</v>
      </c>
      <c r="J67" s="62"/>
      <c r="K67" s="62"/>
      <c r="L67" s="127"/>
    </row>
    <row r="68" spans="1:19" ht="27" customHeight="1" x14ac:dyDescent="0.2">
      <c r="B68" s="53"/>
      <c r="C68" s="165"/>
      <c r="D68" s="15"/>
      <c r="E68" s="16"/>
      <c r="F68" s="16"/>
      <c r="G68" s="155" t="s">
        <v>71</v>
      </c>
      <c r="H68" s="43" t="s">
        <v>9</v>
      </c>
      <c r="I68" s="89">
        <v>1</v>
      </c>
      <c r="J68" s="30"/>
      <c r="K68" s="30"/>
      <c r="L68" s="136"/>
    </row>
    <row r="69" spans="1:19" s="69" customFormat="1" x14ac:dyDescent="0.2">
      <c r="A69" s="68"/>
      <c r="B69" s="172" t="s">
        <v>81</v>
      </c>
      <c r="C69" s="173"/>
      <c r="D69" s="79"/>
      <c r="E69" s="79"/>
      <c r="F69" s="79"/>
      <c r="G69" s="117" t="s">
        <v>46</v>
      </c>
      <c r="H69" s="153"/>
      <c r="I69" s="142"/>
      <c r="J69" s="142"/>
      <c r="K69" s="146"/>
      <c r="L69" s="128"/>
      <c r="M69" s="72"/>
      <c r="N69" s="72"/>
      <c r="O69" s="72"/>
      <c r="P69" s="72"/>
      <c r="Q69" s="72"/>
      <c r="R69" s="72"/>
      <c r="S69" s="72"/>
    </row>
    <row r="70" spans="1:19" s="69" customFormat="1" x14ac:dyDescent="0.2">
      <c r="A70" s="68"/>
      <c r="B70" s="170" t="s">
        <v>33</v>
      </c>
      <c r="C70" s="171"/>
      <c r="D70" s="79"/>
      <c r="E70" s="79"/>
      <c r="F70" s="79"/>
      <c r="G70" s="79" t="s">
        <v>47</v>
      </c>
      <c r="H70" s="43" t="s">
        <v>9</v>
      </c>
      <c r="I70" s="89">
        <v>1</v>
      </c>
      <c r="J70" s="143"/>
      <c r="K70" s="146"/>
      <c r="L70" s="137"/>
      <c r="M70" s="72"/>
      <c r="N70" s="72"/>
      <c r="O70" s="72"/>
      <c r="P70" s="72"/>
      <c r="Q70" s="72"/>
      <c r="R70" s="72"/>
      <c r="S70" s="72"/>
    </row>
    <row r="71" spans="1:19" s="69" customFormat="1" x14ac:dyDescent="0.2">
      <c r="A71" s="68"/>
      <c r="B71" s="170"/>
      <c r="C71" s="171"/>
      <c r="D71" s="79"/>
      <c r="E71" s="79"/>
      <c r="F71" s="79"/>
      <c r="G71" s="79" t="s">
        <v>65</v>
      </c>
      <c r="H71" s="43" t="s">
        <v>9</v>
      </c>
      <c r="I71" s="89">
        <v>1</v>
      </c>
      <c r="J71" s="143"/>
      <c r="K71" s="146"/>
      <c r="L71" s="137"/>
      <c r="M71" s="72"/>
      <c r="N71" s="72"/>
      <c r="O71" s="72"/>
      <c r="P71" s="72"/>
      <c r="Q71" s="72"/>
      <c r="R71" s="72"/>
      <c r="S71" s="72"/>
    </row>
    <row r="72" spans="1:19" s="69" customFormat="1" x14ac:dyDescent="0.2">
      <c r="A72" s="68"/>
      <c r="B72" s="170" t="s">
        <v>34</v>
      </c>
      <c r="C72" s="171"/>
      <c r="D72" s="79"/>
      <c r="E72" s="79"/>
      <c r="F72" s="79"/>
      <c r="G72" s="79" t="s">
        <v>48</v>
      </c>
      <c r="H72" s="43" t="s">
        <v>9</v>
      </c>
      <c r="I72" s="89">
        <v>1</v>
      </c>
      <c r="J72" s="143"/>
      <c r="K72" s="146"/>
      <c r="L72" s="137"/>
      <c r="M72" s="72"/>
      <c r="N72" s="72"/>
      <c r="O72" s="72"/>
      <c r="P72" s="72"/>
      <c r="Q72" s="72"/>
      <c r="R72" s="72"/>
      <c r="S72" s="72"/>
    </row>
    <row r="73" spans="1:19" s="69" customFormat="1" x14ac:dyDescent="0.2">
      <c r="A73" s="68"/>
      <c r="B73" s="170" t="s">
        <v>35</v>
      </c>
      <c r="C73" s="171"/>
      <c r="D73" s="79"/>
      <c r="E73" s="79"/>
      <c r="F73" s="79"/>
      <c r="G73" s="79" t="s">
        <v>49</v>
      </c>
      <c r="H73" s="43" t="s">
        <v>9</v>
      </c>
      <c r="I73" s="89">
        <v>1</v>
      </c>
      <c r="J73" s="143"/>
      <c r="K73" s="146"/>
      <c r="L73" s="137"/>
      <c r="M73" s="72"/>
      <c r="N73" s="72"/>
      <c r="O73" s="72"/>
      <c r="P73" s="72"/>
      <c r="Q73" s="72"/>
      <c r="R73" s="72"/>
      <c r="S73" s="72"/>
    </row>
    <row r="74" spans="1:19" s="69" customFormat="1" ht="13.5" thickBot="1" x14ac:dyDescent="0.25">
      <c r="A74" s="68"/>
      <c r="B74" s="170" t="s">
        <v>36</v>
      </c>
      <c r="C74" s="171"/>
      <c r="D74" s="79"/>
      <c r="E74" s="79"/>
      <c r="F74" s="79"/>
      <c r="G74" s="79" t="s">
        <v>50</v>
      </c>
      <c r="H74" s="43" t="s">
        <v>9</v>
      </c>
      <c r="I74" s="89">
        <v>1</v>
      </c>
      <c r="J74" s="143"/>
      <c r="K74" s="146"/>
      <c r="L74" s="137"/>
      <c r="M74" s="72"/>
      <c r="N74" s="72"/>
      <c r="O74" s="72"/>
      <c r="P74" s="72"/>
      <c r="Q74" s="72"/>
      <c r="R74" s="72"/>
      <c r="S74" s="72"/>
    </row>
    <row r="75" spans="1:19" s="69" customFormat="1" ht="21.75" customHeight="1" thickBot="1" x14ac:dyDescent="0.25">
      <c r="A75" s="68"/>
      <c r="B75" s="140"/>
      <c r="C75" s="141"/>
      <c r="D75" s="148"/>
      <c r="E75" s="149"/>
      <c r="F75" s="80"/>
      <c r="G75" s="81" t="s">
        <v>60</v>
      </c>
      <c r="H75" s="154"/>
      <c r="I75" s="144"/>
      <c r="J75" s="145"/>
      <c r="K75" s="147"/>
      <c r="L75" s="138">
        <f>SUM(L67:M74)</f>
        <v>0</v>
      </c>
      <c r="M75" s="72"/>
      <c r="N75" s="72"/>
      <c r="O75" s="72"/>
      <c r="P75" s="72"/>
      <c r="Q75" s="72"/>
      <c r="R75" s="72"/>
      <c r="S75" s="72"/>
    </row>
    <row r="76" spans="1:19" s="69" customFormat="1" ht="13.5" customHeight="1" thickBot="1" x14ac:dyDescent="0.25">
      <c r="A76" s="68"/>
      <c r="B76" s="129"/>
      <c r="C76" s="93"/>
      <c r="D76" s="93"/>
      <c r="E76" s="93"/>
      <c r="F76" s="93"/>
      <c r="G76" s="111"/>
      <c r="H76" s="114"/>
      <c r="I76" s="113"/>
      <c r="J76" s="70"/>
      <c r="K76" s="71"/>
      <c r="L76" s="128"/>
      <c r="M76" s="72"/>
      <c r="N76" s="72"/>
      <c r="O76" s="72"/>
      <c r="P76" s="72"/>
      <c r="Q76" s="72"/>
      <c r="R76" s="72"/>
      <c r="S76" s="72"/>
    </row>
    <row r="77" spans="1:19" s="69" customFormat="1" ht="13.5" customHeight="1" thickBot="1" x14ac:dyDescent="0.25">
      <c r="A77" s="68"/>
      <c r="B77" s="130"/>
      <c r="C77" s="115"/>
      <c r="D77" s="115"/>
      <c r="E77" s="115"/>
      <c r="F77" s="112"/>
      <c r="G77" s="116"/>
      <c r="H77" s="112"/>
      <c r="I77" s="113"/>
      <c r="J77" s="117" t="s">
        <v>57</v>
      </c>
      <c r="K77" s="71"/>
      <c r="L77" s="109">
        <f>+L75+L64+L37+L28+L18</f>
        <v>0</v>
      </c>
      <c r="M77" s="72"/>
      <c r="N77" s="72"/>
      <c r="O77" s="72"/>
      <c r="P77" s="72"/>
      <c r="Q77" s="72"/>
      <c r="R77" s="72"/>
      <c r="S77" s="72"/>
    </row>
    <row r="78" spans="1:19" s="69" customFormat="1" ht="3" customHeight="1" thickBot="1" x14ac:dyDescent="0.25">
      <c r="A78" s="72"/>
      <c r="B78" s="131"/>
      <c r="C78" s="79"/>
      <c r="D78" s="79"/>
      <c r="E78" s="79"/>
      <c r="F78" s="79"/>
      <c r="G78" s="118"/>
      <c r="H78" s="112"/>
      <c r="I78" s="119"/>
      <c r="J78" s="79"/>
      <c r="K78" s="119"/>
      <c r="L78" s="132"/>
      <c r="M78" s="72"/>
      <c r="N78" s="72"/>
      <c r="O78" s="72"/>
      <c r="P78" s="72"/>
      <c r="Q78" s="72"/>
      <c r="R78" s="72"/>
      <c r="S78" s="72"/>
    </row>
    <row r="79" spans="1:19" s="69" customFormat="1" ht="12.75" customHeight="1" thickBot="1" x14ac:dyDescent="0.25">
      <c r="A79" s="72"/>
      <c r="B79" s="131"/>
      <c r="C79" s="79"/>
      <c r="D79" s="79"/>
      <c r="E79" s="79"/>
      <c r="F79" s="79"/>
      <c r="G79" s="116"/>
      <c r="H79" s="120"/>
      <c r="I79" s="119"/>
      <c r="J79" s="117" t="s">
        <v>4</v>
      </c>
      <c r="K79" s="119"/>
      <c r="L79" s="110">
        <f>L77*1.2-L77</f>
        <v>0</v>
      </c>
      <c r="M79" s="72"/>
      <c r="N79" s="72"/>
      <c r="O79" s="72"/>
      <c r="P79" s="72"/>
      <c r="Q79" s="72"/>
      <c r="R79" s="72"/>
      <c r="S79" s="72"/>
    </row>
    <row r="80" spans="1:19" s="69" customFormat="1" ht="3" customHeight="1" thickBot="1" x14ac:dyDescent="0.25">
      <c r="A80" s="72"/>
      <c r="B80" s="131"/>
      <c r="C80" s="79"/>
      <c r="D80" s="79"/>
      <c r="E80" s="79"/>
      <c r="F80" s="79"/>
      <c r="G80" s="82"/>
      <c r="H80" s="112"/>
      <c r="I80" s="79"/>
      <c r="J80" s="121"/>
      <c r="K80" s="119"/>
      <c r="L80" s="132"/>
      <c r="M80" s="72"/>
      <c r="N80" s="72"/>
      <c r="O80" s="72"/>
      <c r="P80" s="72"/>
      <c r="Q80" s="72"/>
      <c r="R80" s="72"/>
      <c r="S80" s="72"/>
    </row>
    <row r="81" spans="1:19" s="69" customFormat="1" ht="12.75" customHeight="1" thickBot="1" x14ac:dyDescent="0.25">
      <c r="A81" s="72"/>
      <c r="B81" s="131"/>
      <c r="C81" s="79"/>
      <c r="D81" s="79"/>
      <c r="E81" s="79"/>
      <c r="F81" s="79"/>
      <c r="G81" s="116"/>
      <c r="H81" s="79"/>
      <c r="I81" s="79"/>
      <c r="J81" s="117" t="s">
        <v>56</v>
      </c>
      <c r="K81" s="119"/>
      <c r="L81" s="157">
        <f>L77+L79</f>
        <v>0</v>
      </c>
      <c r="M81" s="72"/>
      <c r="N81" s="72"/>
      <c r="O81" s="72"/>
      <c r="P81" s="72"/>
      <c r="Q81" s="72"/>
      <c r="R81" s="72"/>
      <c r="S81" s="72"/>
    </row>
    <row r="82" spans="1:19" ht="12.95" customHeight="1" thickBot="1" x14ac:dyDescent="0.25">
      <c r="B82" s="64"/>
      <c r="C82" s="65"/>
      <c r="D82" s="122"/>
      <c r="E82" s="66"/>
      <c r="F82" s="66"/>
      <c r="G82" s="67"/>
      <c r="H82" s="123"/>
      <c r="I82" s="124"/>
      <c r="J82" s="125"/>
      <c r="K82" s="125"/>
      <c r="L82" s="133"/>
    </row>
  </sheetData>
  <mergeCells count="12">
    <mergeCell ref="C2:M2"/>
    <mergeCell ref="B73:C73"/>
    <mergeCell ref="B74:C74"/>
    <mergeCell ref="B16:C16"/>
    <mergeCell ref="B15:C15"/>
    <mergeCell ref="B14:C14"/>
    <mergeCell ref="B71:C71"/>
    <mergeCell ref="B12:C12"/>
    <mergeCell ref="B69:C69"/>
    <mergeCell ref="B70:C70"/>
    <mergeCell ref="B72:C72"/>
    <mergeCell ref="B13:C13"/>
  </mergeCells>
  <phoneticPr fontId="11" type="noConversion"/>
  <printOptions horizontalCentered="1" verticalCentered="1"/>
  <pageMargins left="0" right="0" top="0.43307086614173229" bottom="1.1417322834645669" header="0.51181102362204722" footer="0.39370078740157483"/>
  <pageSetup paperSize="9" scale="48" firstPageNumber="4" orientation="portrait" r:id="rId1"/>
  <headerFooter alignWithMargins="0">
    <oddFooter>&amp;R&amp;P/&amp;N
&amp;"Helv,Gras"Phase DCE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showZeros="0" view="pageBreakPreview" topLeftCell="A25" zoomScaleNormal="90" zoomScaleSheetLayoutView="100" workbookViewId="0">
      <selection activeCell="I43" sqref="I43"/>
    </sheetView>
  </sheetViews>
  <sheetFormatPr baseColWidth="10" defaultRowHeight="12.75" x14ac:dyDescent="0.2"/>
  <cols>
    <col min="1" max="1" width="1" style="34" customWidth="1"/>
    <col min="2" max="2" width="1.42578125" style="32" customWidth="1"/>
    <col min="3" max="3" width="8" style="57" customWidth="1"/>
    <col min="4" max="4" width="0.85546875" style="6" customWidth="1"/>
    <col min="5" max="6" width="1" style="8" customWidth="1"/>
    <col min="7" max="7" width="52" style="8" customWidth="1"/>
    <col min="8" max="8" width="8.42578125" style="9" customWidth="1"/>
    <col min="9" max="9" width="21.28515625" style="83" customWidth="1"/>
    <col min="10" max="10" width="14.28515625" style="10" customWidth="1"/>
    <col min="11" max="11" width="15" style="10" customWidth="1"/>
    <col min="12" max="12" width="15.140625" style="36" customWidth="1"/>
    <col min="13" max="13" width="5" style="4" hidden="1" customWidth="1"/>
    <col min="14" max="14" width="15.140625" style="4" customWidth="1"/>
    <col min="15" max="15" width="15.28515625" style="4" customWidth="1"/>
    <col min="16" max="16" width="21.28515625" style="4" customWidth="1"/>
    <col min="17" max="16384" width="11.42578125" style="4"/>
  </cols>
  <sheetData>
    <row r="1" spans="1:19" s="1" customFormat="1" ht="3.75" customHeight="1" x14ac:dyDescent="0.2">
      <c r="A1" s="6"/>
      <c r="B1" s="7"/>
      <c r="C1" s="73"/>
      <c r="D1" s="6"/>
      <c r="E1" s="8"/>
      <c r="F1" s="8"/>
      <c r="G1" s="8"/>
      <c r="H1" s="9"/>
      <c r="I1" s="83"/>
      <c r="J1" s="63"/>
      <c r="K1" s="63"/>
      <c r="L1" s="35"/>
    </row>
    <row r="2" spans="1:19" s="1" customFormat="1" ht="12.75" customHeight="1" x14ac:dyDescent="0.2">
      <c r="A2" s="6"/>
      <c r="B2" s="7"/>
      <c r="C2" s="169" t="s">
        <v>86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5"/>
    </row>
    <row r="3" spans="1:19" s="1" customFormat="1" ht="9.75" customHeight="1" thickBot="1" x14ac:dyDescent="0.25">
      <c r="A3" s="6"/>
      <c r="B3" s="17"/>
      <c r="C3" s="54"/>
      <c r="D3" s="6"/>
      <c r="E3" s="8"/>
      <c r="F3" s="8"/>
      <c r="G3" s="8"/>
      <c r="H3" s="9"/>
      <c r="I3" s="83"/>
      <c r="J3" s="10"/>
      <c r="K3" s="10"/>
      <c r="L3" s="36"/>
    </row>
    <row r="4" spans="1:19" s="1" customFormat="1" ht="3" customHeight="1" x14ac:dyDescent="0.2">
      <c r="A4" s="6"/>
      <c r="B4" s="46"/>
      <c r="C4" s="55"/>
      <c r="D4" s="11"/>
      <c r="E4" s="12"/>
      <c r="F4" s="12"/>
      <c r="G4" s="12"/>
      <c r="H4" s="13"/>
      <c r="I4" s="84"/>
      <c r="J4" s="14"/>
      <c r="K4" s="14"/>
      <c r="L4" s="37"/>
    </row>
    <row r="5" spans="1:19" s="1" customFormat="1" x14ac:dyDescent="0.2">
      <c r="A5" s="6"/>
      <c r="B5" s="42"/>
      <c r="C5" s="56"/>
      <c r="D5" s="15"/>
      <c r="E5" s="16"/>
      <c r="F5" s="16"/>
      <c r="G5" s="16"/>
      <c r="H5" s="9"/>
      <c r="I5" s="83"/>
      <c r="J5" s="10"/>
      <c r="K5" s="10"/>
      <c r="L5" s="38"/>
    </row>
    <row r="6" spans="1:19" s="1" customFormat="1" ht="3" customHeight="1" x14ac:dyDescent="0.2">
      <c r="A6" s="6"/>
      <c r="B6" s="47"/>
      <c r="C6" s="57"/>
      <c r="D6" s="18"/>
      <c r="E6" s="19"/>
      <c r="F6" s="19"/>
      <c r="G6" s="19"/>
      <c r="H6" s="9"/>
      <c r="I6" s="83"/>
      <c r="J6" s="10"/>
      <c r="K6" s="10"/>
      <c r="L6" s="38"/>
    </row>
    <row r="7" spans="1:19" s="1" customFormat="1" ht="3" customHeight="1" x14ac:dyDescent="0.2">
      <c r="A7" s="6"/>
      <c r="B7" s="48"/>
      <c r="C7" s="58"/>
      <c r="D7" s="20"/>
      <c r="E7" s="16"/>
      <c r="F7" s="16"/>
      <c r="G7" s="16"/>
      <c r="H7" s="21"/>
      <c r="I7" s="85"/>
      <c r="J7" s="22"/>
      <c r="K7" s="22"/>
      <c r="L7" s="39"/>
    </row>
    <row r="8" spans="1:19" s="1" customFormat="1" ht="57.75" customHeight="1" x14ac:dyDescent="0.2">
      <c r="A8" s="6"/>
      <c r="B8" s="42" t="s">
        <v>0</v>
      </c>
      <c r="C8" s="59"/>
      <c r="D8" s="23" t="s">
        <v>1</v>
      </c>
      <c r="E8" s="24"/>
      <c r="F8" s="24"/>
      <c r="G8" s="76"/>
      <c r="H8" s="25" t="s">
        <v>2</v>
      </c>
      <c r="I8" s="74"/>
      <c r="J8" s="74" t="s">
        <v>5</v>
      </c>
      <c r="K8" s="2" t="s">
        <v>3</v>
      </c>
      <c r="L8" s="75" t="s">
        <v>6</v>
      </c>
    </row>
    <row r="9" spans="1:19" s="1" customFormat="1" ht="3" customHeight="1" x14ac:dyDescent="0.2">
      <c r="A9" s="6"/>
      <c r="B9" s="49"/>
      <c r="C9" s="60"/>
      <c r="D9" s="26"/>
      <c r="E9" s="19"/>
      <c r="F9" s="19"/>
      <c r="G9" s="19"/>
      <c r="H9" s="27"/>
      <c r="I9" s="86"/>
      <c r="J9" s="28"/>
      <c r="K9" s="28"/>
      <c r="L9" s="40"/>
    </row>
    <row r="10" spans="1:19" s="1" customFormat="1" ht="1.5" customHeight="1" x14ac:dyDescent="0.2">
      <c r="A10" s="6"/>
      <c r="B10" s="47"/>
      <c r="C10" s="57"/>
      <c r="D10" s="20"/>
      <c r="E10" s="16"/>
      <c r="F10" s="16"/>
      <c r="G10" s="16"/>
      <c r="H10" s="29"/>
      <c r="I10" s="87"/>
      <c r="J10" s="30"/>
      <c r="K10" s="30"/>
      <c r="L10" s="38"/>
    </row>
    <row r="11" spans="1:19" s="3" customFormat="1" ht="6.75" customHeight="1" x14ac:dyDescent="0.2">
      <c r="A11" s="31"/>
      <c r="B11" s="50"/>
      <c r="C11" s="150"/>
      <c r="D11" s="33"/>
      <c r="E11" s="33"/>
      <c r="F11" s="33"/>
      <c r="G11" s="33"/>
      <c r="H11" s="51"/>
      <c r="I11" s="88"/>
      <c r="J11" s="52"/>
      <c r="K11" s="52"/>
      <c r="L11" s="41"/>
    </row>
    <row r="12" spans="1:19" s="69" customFormat="1" ht="31.5" customHeight="1" x14ac:dyDescent="0.2">
      <c r="A12" s="68"/>
      <c r="B12" s="172">
        <v>1</v>
      </c>
      <c r="C12" s="173"/>
      <c r="D12" s="79"/>
      <c r="E12" s="79"/>
      <c r="F12" s="79"/>
      <c r="G12" s="91" t="s">
        <v>51</v>
      </c>
      <c r="H12" s="51"/>
      <c r="I12" s="88"/>
      <c r="J12" s="52"/>
      <c r="K12" s="52"/>
      <c r="L12" s="41"/>
      <c r="M12" s="72"/>
      <c r="N12" s="72"/>
      <c r="O12" s="72"/>
      <c r="P12" s="72"/>
      <c r="Q12" s="72"/>
      <c r="R12" s="72"/>
      <c r="S12" s="72"/>
    </row>
    <row r="13" spans="1:19" s="69" customFormat="1" x14ac:dyDescent="0.2">
      <c r="A13" s="68"/>
      <c r="B13" s="170" t="s">
        <v>33</v>
      </c>
      <c r="C13" s="171"/>
      <c r="D13" s="79"/>
      <c r="E13" s="79"/>
      <c r="F13" s="79"/>
      <c r="G13" s="93" t="s">
        <v>52</v>
      </c>
      <c r="H13" s="51" t="s">
        <v>58</v>
      </c>
      <c r="I13" s="88">
        <v>1</v>
      </c>
      <c r="J13" s="52"/>
      <c r="K13" s="52"/>
      <c r="L13" s="126"/>
      <c r="M13" s="72"/>
      <c r="N13" s="72"/>
      <c r="O13" s="72"/>
      <c r="P13" s="72"/>
      <c r="Q13" s="72"/>
      <c r="R13" s="72"/>
      <c r="S13" s="72"/>
    </row>
    <row r="14" spans="1:19" s="69" customFormat="1" x14ac:dyDescent="0.2">
      <c r="A14" s="68"/>
      <c r="B14" s="170" t="s">
        <v>34</v>
      </c>
      <c r="C14" s="171"/>
      <c r="D14" s="79"/>
      <c r="E14" s="79"/>
      <c r="F14" s="79"/>
      <c r="G14" s="79" t="s">
        <v>53</v>
      </c>
      <c r="H14" s="51" t="s">
        <v>58</v>
      </c>
      <c r="I14" s="88">
        <v>1</v>
      </c>
      <c r="J14" s="52"/>
      <c r="K14" s="52"/>
      <c r="L14" s="126"/>
      <c r="M14" s="72"/>
      <c r="N14" s="72"/>
      <c r="O14" s="72"/>
      <c r="P14" s="72"/>
      <c r="Q14" s="72"/>
      <c r="R14" s="72"/>
      <c r="S14" s="72"/>
    </row>
    <row r="15" spans="1:19" s="69" customFormat="1" x14ac:dyDescent="0.2">
      <c r="A15" s="68"/>
      <c r="B15" s="170" t="s">
        <v>35</v>
      </c>
      <c r="C15" s="171"/>
      <c r="D15" s="79"/>
      <c r="E15" s="79"/>
      <c r="F15" s="79"/>
      <c r="G15" s="79" t="s">
        <v>54</v>
      </c>
      <c r="H15" s="51" t="s">
        <v>58</v>
      </c>
      <c r="I15" s="88">
        <v>1</v>
      </c>
      <c r="J15" s="52"/>
      <c r="K15" s="52"/>
      <c r="L15" s="126"/>
      <c r="M15" s="72"/>
      <c r="N15" s="72"/>
      <c r="O15" s="72"/>
      <c r="P15" s="72"/>
      <c r="Q15" s="72"/>
      <c r="R15" s="72"/>
      <c r="S15" s="72"/>
    </row>
    <row r="16" spans="1:19" s="69" customFormat="1" ht="25.5" x14ac:dyDescent="0.2">
      <c r="A16" s="68"/>
      <c r="B16" s="170" t="s">
        <v>36</v>
      </c>
      <c r="C16" s="171"/>
      <c r="D16" s="79"/>
      <c r="E16" s="79"/>
      <c r="F16" s="79"/>
      <c r="G16" s="94" t="s">
        <v>55</v>
      </c>
      <c r="H16" s="51" t="s">
        <v>58</v>
      </c>
      <c r="I16" s="88">
        <v>1</v>
      </c>
      <c r="J16" s="52"/>
      <c r="K16" s="52"/>
      <c r="L16" s="126"/>
      <c r="M16" s="72"/>
      <c r="N16" s="72"/>
      <c r="O16" s="72"/>
      <c r="P16" s="72"/>
      <c r="Q16" s="72"/>
      <c r="R16" s="72"/>
      <c r="S16" s="72"/>
    </row>
    <row r="17" spans="1:19" s="69" customFormat="1" ht="4.5" customHeight="1" thickBot="1" x14ac:dyDescent="0.25">
      <c r="A17" s="68"/>
      <c r="B17" s="167"/>
      <c r="C17" s="168"/>
      <c r="D17" s="79"/>
      <c r="E17" s="79"/>
      <c r="F17" s="79"/>
      <c r="G17" s="94"/>
      <c r="H17" s="51"/>
      <c r="I17" s="88"/>
      <c r="J17" s="52"/>
      <c r="K17" s="134"/>
      <c r="L17" s="135"/>
      <c r="M17" s="72"/>
      <c r="N17" s="72"/>
      <c r="O17" s="72"/>
      <c r="P17" s="72"/>
      <c r="Q17" s="72"/>
      <c r="R17" s="72"/>
      <c r="S17" s="72"/>
    </row>
    <row r="18" spans="1:19" ht="12.95" customHeight="1" thickBot="1" x14ac:dyDescent="0.25">
      <c r="B18" s="53"/>
      <c r="C18" s="151"/>
      <c r="D18" s="15"/>
      <c r="E18" s="99"/>
      <c r="F18" s="16"/>
      <c r="G18" s="100" t="s">
        <v>61</v>
      </c>
      <c r="H18" s="43"/>
      <c r="I18" s="89"/>
      <c r="J18" s="62"/>
      <c r="K18" s="105"/>
      <c r="L18" s="106">
        <f>SUM(L13:L16)</f>
        <v>0</v>
      </c>
    </row>
    <row r="19" spans="1:19" s="69" customFormat="1" ht="8.25" customHeight="1" x14ac:dyDescent="0.2">
      <c r="A19" s="68"/>
      <c r="B19" s="167"/>
      <c r="C19" s="168"/>
      <c r="D19" s="79"/>
      <c r="E19" s="79"/>
      <c r="F19" s="79"/>
      <c r="G19" s="93"/>
      <c r="H19" s="51"/>
      <c r="I19" s="88"/>
      <c r="J19" s="52"/>
      <c r="K19" s="52"/>
      <c r="L19" s="41"/>
      <c r="M19" s="72"/>
      <c r="N19" s="72"/>
      <c r="O19" s="72"/>
      <c r="P19" s="72"/>
      <c r="Q19" s="72"/>
      <c r="R19" s="72"/>
      <c r="S19" s="72"/>
    </row>
    <row r="20" spans="1:19" x14ac:dyDescent="0.2">
      <c r="B20" s="53"/>
      <c r="C20" s="166" t="s">
        <v>74</v>
      </c>
      <c r="D20" s="15"/>
      <c r="E20" s="96"/>
      <c r="F20" s="61"/>
      <c r="G20" s="97" t="s">
        <v>59</v>
      </c>
      <c r="H20" s="43"/>
      <c r="I20" s="89"/>
      <c r="J20" s="62"/>
      <c r="K20" s="62"/>
      <c r="L20" s="45"/>
    </row>
    <row r="21" spans="1:19" ht="12.95" customHeight="1" x14ac:dyDescent="0.2">
      <c r="B21" s="53"/>
      <c r="C21" s="151"/>
      <c r="D21" s="15"/>
      <c r="E21" s="96"/>
      <c r="F21" s="61"/>
      <c r="G21" s="97" t="s">
        <v>7</v>
      </c>
      <c r="H21" s="43"/>
      <c r="I21" s="89"/>
      <c r="J21" s="62"/>
      <c r="K21" s="62"/>
      <c r="L21" s="45"/>
    </row>
    <row r="22" spans="1:19" ht="7.5" customHeight="1" x14ac:dyDescent="0.2">
      <c r="B22" s="53"/>
      <c r="C22" s="151"/>
      <c r="D22" s="15"/>
      <c r="E22" s="96"/>
      <c r="F22" s="61"/>
      <c r="G22" s="61"/>
      <c r="H22" s="43"/>
      <c r="I22" s="89"/>
      <c r="J22" s="62"/>
      <c r="K22" s="62"/>
      <c r="L22" s="45"/>
    </row>
    <row r="23" spans="1:19" ht="12.95" customHeight="1" x14ac:dyDescent="0.2">
      <c r="B23" s="53"/>
      <c r="C23" s="151" t="s">
        <v>33</v>
      </c>
      <c r="D23" s="15"/>
      <c r="E23" s="96"/>
      <c r="F23" s="61"/>
      <c r="G23" s="98" t="s">
        <v>8</v>
      </c>
      <c r="H23" s="43" t="s">
        <v>62</v>
      </c>
      <c r="I23" s="89" t="s">
        <v>64</v>
      </c>
      <c r="J23" s="62">
        <v>0</v>
      </c>
      <c r="K23" s="62">
        <v>0</v>
      </c>
      <c r="L23" s="127"/>
    </row>
    <row r="24" spans="1:19" ht="12.95" customHeight="1" x14ac:dyDescent="0.2">
      <c r="B24" s="53"/>
      <c r="C24" s="151" t="s">
        <v>34</v>
      </c>
      <c r="D24" s="15"/>
      <c r="E24" s="96"/>
      <c r="F24" s="61"/>
      <c r="G24" s="98" t="s">
        <v>10</v>
      </c>
      <c r="H24" s="43" t="s">
        <v>62</v>
      </c>
      <c r="I24" s="89" t="s">
        <v>64</v>
      </c>
      <c r="J24" s="62"/>
      <c r="K24" s="62"/>
      <c r="L24" s="127"/>
    </row>
    <row r="25" spans="1:19" ht="12.75" customHeight="1" x14ac:dyDescent="0.2">
      <c r="B25" s="53"/>
      <c r="C25" s="151" t="s">
        <v>35</v>
      </c>
      <c r="D25" s="15"/>
      <c r="E25" s="16"/>
      <c r="F25" s="16"/>
      <c r="G25" s="98" t="s">
        <v>11</v>
      </c>
      <c r="H25" s="43" t="s">
        <v>62</v>
      </c>
      <c r="I25" s="89" t="s">
        <v>64</v>
      </c>
      <c r="J25" s="62"/>
      <c r="K25" s="62"/>
      <c r="L25" s="127"/>
    </row>
    <row r="26" spans="1:19" ht="12.75" customHeight="1" x14ac:dyDescent="0.2">
      <c r="B26" s="53"/>
      <c r="C26" s="151" t="s">
        <v>36</v>
      </c>
      <c r="D26" s="15"/>
      <c r="E26" s="99"/>
      <c r="F26" s="16"/>
      <c r="G26" s="98" t="s">
        <v>12</v>
      </c>
      <c r="H26" s="43" t="s">
        <v>62</v>
      </c>
      <c r="I26" s="89" t="s">
        <v>64</v>
      </c>
      <c r="J26" s="62"/>
      <c r="K26" s="62"/>
      <c r="L26" s="127"/>
    </row>
    <row r="27" spans="1:19" ht="12.95" customHeight="1" thickBot="1" x14ac:dyDescent="0.25">
      <c r="B27" s="53"/>
      <c r="C27" s="151"/>
      <c r="D27" s="15"/>
      <c r="E27" s="99"/>
      <c r="F27" s="16"/>
      <c r="G27" s="61"/>
      <c r="H27" s="43"/>
      <c r="I27" s="89"/>
      <c r="J27" s="62"/>
      <c r="K27" s="62"/>
      <c r="L27" s="78"/>
    </row>
    <row r="28" spans="1:19" ht="12.95" customHeight="1" thickBot="1" x14ac:dyDescent="0.25">
      <c r="B28" s="53"/>
      <c r="C28" s="151"/>
      <c r="D28" s="15"/>
      <c r="E28" s="99"/>
      <c r="F28" s="16"/>
      <c r="G28" s="100" t="s">
        <v>30</v>
      </c>
      <c r="H28" s="43"/>
      <c r="I28" s="89"/>
      <c r="J28" s="62"/>
      <c r="K28" s="105"/>
      <c r="L28" s="106">
        <f>SUM(L23:L26)</f>
        <v>0</v>
      </c>
    </row>
    <row r="29" spans="1:19" ht="6" customHeight="1" x14ac:dyDescent="0.2">
      <c r="B29" s="53"/>
      <c r="C29" s="151"/>
      <c r="D29" s="15"/>
      <c r="E29" s="99"/>
      <c r="F29" s="16"/>
      <c r="G29" s="61"/>
      <c r="H29" s="43"/>
      <c r="I29" s="89"/>
      <c r="J29" s="62"/>
      <c r="K29" s="62"/>
      <c r="L29" s="107"/>
    </row>
    <row r="30" spans="1:19" ht="12.95" customHeight="1" x14ac:dyDescent="0.2">
      <c r="B30" s="53"/>
      <c r="C30" s="166" t="s">
        <v>73</v>
      </c>
      <c r="D30" s="15"/>
      <c r="E30" s="99"/>
      <c r="F30" s="16"/>
      <c r="G30" s="97" t="s">
        <v>13</v>
      </c>
      <c r="H30" s="43"/>
      <c r="I30" s="89"/>
      <c r="J30" s="62"/>
      <c r="K30" s="62"/>
      <c r="L30" s="45"/>
    </row>
    <row r="31" spans="1:19" x14ac:dyDescent="0.2">
      <c r="B31" s="53"/>
      <c r="C31" s="151"/>
      <c r="D31" s="15"/>
      <c r="E31" s="101"/>
      <c r="F31" s="101"/>
      <c r="G31" s="61"/>
      <c r="H31" s="43"/>
      <c r="I31" s="89"/>
      <c r="J31" s="62"/>
      <c r="K31" s="62"/>
      <c r="L31" s="45"/>
    </row>
    <row r="32" spans="1:19" ht="12.95" customHeight="1" x14ac:dyDescent="0.2">
      <c r="B32" s="53"/>
      <c r="C32" s="152" t="s">
        <v>33</v>
      </c>
      <c r="D32" s="15"/>
      <c r="E32" s="96"/>
      <c r="F32" s="61"/>
      <c r="G32" s="98" t="s">
        <v>14</v>
      </c>
      <c r="H32" s="43" t="s">
        <v>63</v>
      </c>
      <c r="I32" s="89" t="s">
        <v>64</v>
      </c>
      <c r="J32" s="62"/>
      <c r="K32" s="62"/>
      <c r="L32" s="127"/>
    </row>
    <row r="33" spans="2:12" ht="12.95" customHeight="1" x14ac:dyDescent="0.2">
      <c r="B33" s="53"/>
      <c r="C33" s="152" t="s">
        <v>34</v>
      </c>
      <c r="D33" s="15"/>
      <c r="E33" s="96"/>
      <c r="F33" s="61"/>
      <c r="G33" s="98" t="s">
        <v>15</v>
      </c>
      <c r="H33" s="43" t="s">
        <v>62</v>
      </c>
      <c r="I33" s="89" t="s">
        <v>64</v>
      </c>
      <c r="J33" s="62"/>
      <c r="K33" s="62"/>
      <c r="L33" s="127"/>
    </row>
    <row r="34" spans="2:12" ht="22.5" customHeight="1" x14ac:dyDescent="0.2">
      <c r="B34" s="53"/>
      <c r="C34" s="152" t="s">
        <v>35</v>
      </c>
      <c r="D34" s="15"/>
      <c r="E34" s="96"/>
      <c r="F34" s="61"/>
      <c r="G34" s="98" t="s">
        <v>16</v>
      </c>
      <c r="H34" s="43" t="s">
        <v>62</v>
      </c>
      <c r="I34" s="89" t="s">
        <v>64</v>
      </c>
      <c r="J34" s="62"/>
      <c r="K34" s="62"/>
      <c r="L34" s="127"/>
    </row>
    <row r="35" spans="2:12" ht="12.95" customHeight="1" x14ac:dyDescent="0.2">
      <c r="B35" s="53"/>
      <c r="C35" s="152" t="s">
        <v>36</v>
      </c>
      <c r="D35" s="15"/>
      <c r="E35" s="103"/>
      <c r="F35" s="104"/>
      <c r="G35" s="98" t="s">
        <v>17</v>
      </c>
      <c r="H35" s="43" t="s">
        <v>62</v>
      </c>
      <c r="I35" s="89" t="s">
        <v>64</v>
      </c>
      <c r="J35" s="62"/>
      <c r="K35" s="62"/>
      <c r="L35" s="127"/>
    </row>
    <row r="36" spans="2:12" ht="12.95" customHeight="1" thickBot="1" x14ac:dyDescent="0.25">
      <c r="B36" s="53"/>
      <c r="C36" s="151"/>
      <c r="D36" s="15"/>
      <c r="E36" s="99"/>
      <c r="F36" s="16"/>
      <c r="G36" s="61"/>
      <c r="H36" s="43"/>
      <c r="I36" s="89"/>
      <c r="J36" s="62"/>
      <c r="K36" s="62"/>
      <c r="L36" s="78"/>
    </row>
    <row r="37" spans="2:12" ht="12.95" customHeight="1" thickBot="1" x14ac:dyDescent="0.25">
      <c r="B37" s="53"/>
      <c r="C37" s="95"/>
      <c r="D37" s="20"/>
      <c r="E37" s="99"/>
      <c r="F37" s="16"/>
      <c r="G37" s="100" t="s">
        <v>31</v>
      </c>
      <c r="H37" s="43"/>
      <c r="I37" s="89"/>
      <c r="J37" s="62"/>
      <c r="K37" s="62"/>
      <c r="L37" s="106">
        <f>SUM(L32:L35)</f>
        <v>0</v>
      </c>
    </row>
    <row r="38" spans="2:12" ht="6" customHeight="1" x14ac:dyDescent="0.2">
      <c r="B38" s="53"/>
      <c r="C38" s="95"/>
      <c r="D38" s="20"/>
      <c r="E38" s="99"/>
      <c r="F38" s="16"/>
      <c r="G38" s="61"/>
      <c r="H38" s="43"/>
      <c r="I38" s="89"/>
      <c r="J38" s="62"/>
      <c r="K38" s="62"/>
      <c r="L38" s="107"/>
    </row>
    <row r="39" spans="2:12" ht="12.95" customHeight="1" x14ac:dyDescent="0.2">
      <c r="B39" s="53"/>
      <c r="C39" s="166" t="s">
        <v>75</v>
      </c>
      <c r="D39" s="20"/>
      <c r="E39" s="101"/>
      <c r="F39" s="101"/>
      <c r="G39" s="97" t="s">
        <v>18</v>
      </c>
      <c r="H39" s="43"/>
      <c r="I39" s="89"/>
      <c r="J39" s="62"/>
      <c r="K39" s="62"/>
      <c r="L39" s="45"/>
    </row>
    <row r="40" spans="2:12" ht="8.25" customHeight="1" x14ac:dyDescent="0.2">
      <c r="B40" s="53"/>
      <c r="C40" s="95"/>
      <c r="D40" s="20"/>
      <c r="E40" s="96"/>
      <c r="F40" s="61"/>
      <c r="G40" s="61"/>
      <c r="H40" s="43"/>
      <c r="I40" s="89"/>
      <c r="J40" s="62"/>
      <c r="K40" s="62"/>
      <c r="L40" s="45"/>
    </row>
    <row r="41" spans="2:12" ht="12.95" customHeight="1" x14ac:dyDescent="0.2">
      <c r="B41" s="53"/>
      <c r="C41" s="102" t="s">
        <v>33</v>
      </c>
      <c r="D41" s="20"/>
      <c r="E41" s="96"/>
      <c r="F41" s="61"/>
      <c r="G41" s="98" t="s">
        <v>38</v>
      </c>
      <c r="H41" s="43" t="s">
        <v>9</v>
      </c>
      <c r="I41" s="89" t="s">
        <v>64</v>
      </c>
      <c r="J41" s="62"/>
      <c r="K41" s="62"/>
      <c r="L41" s="127"/>
    </row>
    <row r="42" spans="2:12" ht="12.95" customHeight="1" x14ac:dyDescent="0.2">
      <c r="B42" s="53"/>
      <c r="C42" s="102" t="s">
        <v>34</v>
      </c>
      <c r="D42" s="20"/>
      <c r="E42" s="96"/>
      <c r="F42" s="104"/>
      <c r="G42" s="98" t="s">
        <v>66</v>
      </c>
      <c r="H42" s="43"/>
      <c r="I42" s="89"/>
      <c r="J42" s="62"/>
      <c r="K42" s="62"/>
      <c r="L42" s="77"/>
    </row>
    <row r="43" spans="2:12" ht="66" customHeight="1" x14ac:dyDescent="0.2">
      <c r="B43" s="53"/>
      <c r="C43" s="102" t="s">
        <v>35</v>
      </c>
      <c r="D43" s="20"/>
      <c r="E43" s="96"/>
      <c r="F43" s="61"/>
      <c r="G43" s="161" t="s">
        <v>87</v>
      </c>
      <c r="H43" s="43" t="s">
        <v>68</v>
      </c>
      <c r="I43" s="89">
        <f>(33*1.2*1.6*2)</f>
        <v>126.72000000000001</v>
      </c>
      <c r="J43" s="62"/>
      <c r="K43" s="62"/>
      <c r="L43" s="127"/>
    </row>
    <row r="44" spans="2:12" ht="66" customHeight="1" x14ac:dyDescent="0.2">
      <c r="B44" s="53"/>
      <c r="C44" s="102" t="s">
        <v>37</v>
      </c>
      <c r="D44" s="20"/>
      <c r="E44" s="96"/>
      <c r="F44" s="61"/>
      <c r="G44" s="162" t="s">
        <v>91</v>
      </c>
      <c r="H44" s="43" t="s">
        <v>68</v>
      </c>
      <c r="I44" s="89">
        <f>7*2.71*1.6+2.5+2.5+1*2.5</f>
        <v>37.852000000000004</v>
      </c>
      <c r="J44" s="62"/>
      <c r="K44" s="62"/>
      <c r="L44" s="127"/>
    </row>
    <row r="45" spans="2:12" ht="45.75" customHeight="1" x14ac:dyDescent="0.2">
      <c r="B45" s="53"/>
      <c r="C45" s="102" t="s">
        <v>44</v>
      </c>
      <c r="D45" s="158"/>
      <c r="E45" s="159"/>
      <c r="F45" s="160"/>
      <c r="G45" s="162" t="s">
        <v>88</v>
      </c>
      <c r="H45" s="43" t="s">
        <v>68</v>
      </c>
      <c r="I45" s="89">
        <f>+I44+I43</f>
        <v>164.572</v>
      </c>
      <c r="J45" s="62"/>
      <c r="K45" s="62"/>
      <c r="L45" s="127"/>
    </row>
    <row r="46" spans="2:12" ht="27" customHeight="1" x14ac:dyDescent="0.2">
      <c r="B46" s="53"/>
      <c r="C46" s="102" t="s">
        <v>45</v>
      </c>
      <c r="D46" s="20"/>
      <c r="E46" s="96"/>
      <c r="F46" s="61"/>
      <c r="G46" s="98" t="s">
        <v>19</v>
      </c>
      <c r="H46" s="43"/>
      <c r="I46" s="89" t="s">
        <v>64</v>
      </c>
      <c r="J46" s="62"/>
      <c r="K46" s="62"/>
      <c r="L46" s="77"/>
    </row>
    <row r="47" spans="2:12" ht="12.95" customHeight="1" x14ac:dyDescent="0.2">
      <c r="B47" s="53"/>
      <c r="C47" s="102" t="s">
        <v>76</v>
      </c>
      <c r="D47" s="20"/>
      <c r="E47" s="96"/>
      <c r="F47" s="61"/>
      <c r="G47" s="95" t="s">
        <v>20</v>
      </c>
      <c r="H47" s="43" t="s">
        <v>62</v>
      </c>
      <c r="I47" s="89" t="s">
        <v>64</v>
      </c>
      <c r="J47" s="62"/>
      <c r="K47" s="62"/>
      <c r="L47" s="127"/>
    </row>
    <row r="48" spans="2:12" ht="12.95" customHeight="1" x14ac:dyDescent="0.2">
      <c r="B48" s="53"/>
      <c r="C48" s="102"/>
      <c r="D48" s="20"/>
      <c r="E48" s="96"/>
      <c r="F48" s="61"/>
      <c r="G48" s="95" t="s">
        <v>21</v>
      </c>
      <c r="H48" s="43" t="s">
        <v>62</v>
      </c>
      <c r="I48" s="89" t="s">
        <v>64</v>
      </c>
      <c r="J48" s="62"/>
      <c r="K48" s="62"/>
      <c r="L48" s="127"/>
    </row>
    <row r="49" spans="1:19" ht="12.95" customHeight="1" x14ac:dyDescent="0.2">
      <c r="B49" s="53"/>
      <c r="C49" s="102"/>
      <c r="D49" s="20"/>
      <c r="E49" s="96"/>
      <c r="F49" s="61"/>
      <c r="G49" s="95" t="s">
        <v>22</v>
      </c>
      <c r="H49" s="43" t="s">
        <v>62</v>
      </c>
      <c r="I49" s="89" t="s">
        <v>64</v>
      </c>
      <c r="J49" s="62"/>
      <c r="K49" s="62"/>
      <c r="L49" s="127"/>
    </row>
    <row r="50" spans="1:19" ht="12.95" customHeight="1" x14ac:dyDescent="0.2">
      <c r="B50" s="53"/>
      <c r="C50" s="102"/>
      <c r="D50" s="20"/>
      <c r="E50" s="96"/>
      <c r="F50" s="61"/>
      <c r="G50" s="95" t="s">
        <v>23</v>
      </c>
      <c r="H50" s="43" t="s">
        <v>62</v>
      </c>
      <c r="I50" s="89" t="s">
        <v>64</v>
      </c>
      <c r="J50" s="62"/>
      <c r="K50" s="62"/>
      <c r="L50" s="127"/>
    </row>
    <row r="51" spans="1:19" ht="12.95" customHeight="1" x14ac:dyDescent="0.2">
      <c r="B51" s="53"/>
      <c r="C51" s="102"/>
      <c r="D51" s="20"/>
      <c r="E51" s="96"/>
      <c r="F51" s="61"/>
      <c r="G51" s="95" t="s">
        <v>39</v>
      </c>
      <c r="H51" s="43" t="s">
        <v>62</v>
      </c>
      <c r="I51" s="89" t="s">
        <v>64</v>
      </c>
      <c r="J51" s="62"/>
      <c r="K51" s="62"/>
      <c r="L51" s="127"/>
    </row>
    <row r="52" spans="1:19" ht="12.95" customHeight="1" x14ac:dyDescent="0.2">
      <c r="B52" s="53"/>
      <c r="C52" s="102"/>
      <c r="D52" s="20"/>
      <c r="E52" s="96"/>
      <c r="F52" s="61"/>
      <c r="G52" s="95" t="s">
        <v>40</v>
      </c>
      <c r="H52" s="43" t="s">
        <v>62</v>
      </c>
      <c r="I52" s="89" t="s">
        <v>64</v>
      </c>
      <c r="J52" s="62"/>
      <c r="K52" s="62"/>
      <c r="L52" s="127"/>
    </row>
    <row r="53" spans="1:19" ht="12.95" customHeight="1" x14ac:dyDescent="0.2">
      <c r="B53" s="53"/>
      <c r="C53" s="102"/>
      <c r="D53" s="20"/>
      <c r="E53" s="96"/>
      <c r="F53" s="61"/>
      <c r="G53" s="95" t="s">
        <v>41</v>
      </c>
      <c r="H53" s="43" t="s">
        <v>62</v>
      </c>
      <c r="I53" s="89" t="s">
        <v>64</v>
      </c>
      <c r="J53" s="62"/>
      <c r="K53" s="62"/>
      <c r="L53" s="127"/>
    </row>
    <row r="54" spans="1:19" ht="12.95" customHeight="1" x14ac:dyDescent="0.2">
      <c r="B54" s="53"/>
      <c r="C54" s="102"/>
      <c r="D54" s="20"/>
      <c r="E54" s="96"/>
      <c r="F54" s="61"/>
      <c r="G54" s="95" t="s">
        <v>42</v>
      </c>
      <c r="H54" s="43" t="s">
        <v>62</v>
      </c>
      <c r="I54" s="89" t="s">
        <v>64</v>
      </c>
      <c r="J54" s="62"/>
      <c r="K54" s="62"/>
      <c r="L54" s="127"/>
    </row>
    <row r="55" spans="1:19" ht="12.95" customHeight="1" x14ac:dyDescent="0.2">
      <c r="B55" s="53"/>
      <c r="C55" s="102"/>
      <c r="D55" s="20"/>
      <c r="E55" s="96"/>
      <c r="F55" s="61"/>
      <c r="G55" s="95" t="s">
        <v>24</v>
      </c>
      <c r="H55" s="43" t="s">
        <v>62</v>
      </c>
      <c r="I55" s="89" t="s">
        <v>64</v>
      </c>
      <c r="J55" s="62"/>
      <c r="K55" s="62"/>
      <c r="L55" s="127"/>
    </row>
    <row r="56" spans="1:19" ht="12.95" customHeight="1" x14ac:dyDescent="0.2">
      <c r="B56" s="53"/>
      <c r="C56" s="102" t="s">
        <v>77</v>
      </c>
      <c r="D56" s="20"/>
      <c r="E56" s="99"/>
      <c r="F56" s="16"/>
      <c r="G56" s="98" t="s">
        <v>25</v>
      </c>
      <c r="H56" s="43" t="s">
        <v>9</v>
      </c>
      <c r="I56" s="89" t="s">
        <v>64</v>
      </c>
      <c r="J56" s="62"/>
      <c r="K56" s="62"/>
      <c r="L56" s="127"/>
    </row>
    <row r="57" spans="1:19" ht="12.95" customHeight="1" x14ac:dyDescent="0.2">
      <c r="B57" s="53"/>
      <c r="C57" s="102" t="s">
        <v>78</v>
      </c>
      <c r="D57" s="20"/>
      <c r="E57" s="99"/>
      <c r="F57" s="16"/>
      <c r="G57" s="98" t="s">
        <v>26</v>
      </c>
      <c r="H57" s="43" t="s">
        <v>62</v>
      </c>
      <c r="I57" s="89" t="s">
        <v>64</v>
      </c>
      <c r="J57" s="62"/>
      <c r="K57" s="62"/>
      <c r="L57" s="127"/>
    </row>
    <row r="58" spans="1:19" ht="12.95" customHeight="1" x14ac:dyDescent="0.2">
      <c r="B58" s="53"/>
      <c r="C58" s="102" t="s">
        <v>79</v>
      </c>
      <c r="D58" s="20"/>
      <c r="E58" s="99"/>
      <c r="F58" s="16"/>
      <c r="G58" s="98" t="s">
        <v>27</v>
      </c>
      <c r="H58" s="43" t="s">
        <v>62</v>
      </c>
      <c r="I58" s="89" t="s">
        <v>64</v>
      </c>
      <c r="J58" s="62"/>
      <c r="K58" s="62"/>
      <c r="L58" s="127"/>
    </row>
    <row r="59" spans="1:19" ht="12.95" customHeight="1" x14ac:dyDescent="0.2">
      <c r="B59" s="53"/>
      <c r="C59" s="102" t="s">
        <v>83</v>
      </c>
      <c r="D59" s="20"/>
      <c r="E59" s="101"/>
      <c r="F59" s="101"/>
      <c r="G59" s="98" t="s">
        <v>28</v>
      </c>
      <c r="H59" s="43" t="s">
        <v>62</v>
      </c>
      <c r="I59" s="89" t="s">
        <v>64</v>
      </c>
      <c r="J59" s="44"/>
      <c r="K59" s="44"/>
      <c r="L59" s="127"/>
    </row>
    <row r="60" spans="1:19" ht="12.95" customHeight="1" x14ac:dyDescent="0.2">
      <c r="B60" s="53"/>
      <c r="C60" s="102" t="s">
        <v>84</v>
      </c>
      <c r="D60" s="20"/>
      <c r="E60" s="16"/>
      <c r="F60" s="16"/>
      <c r="G60" s="98" t="s">
        <v>29</v>
      </c>
      <c r="H60" s="43" t="s">
        <v>62</v>
      </c>
      <c r="I60" s="89" t="s">
        <v>64</v>
      </c>
      <c r="J60" s="44"/>
      <c r="K60" s="44"/>
      <c r="L60" s="127"/>
    </row>
    <row r="61" spans="1:19" ht="12.95" customHeight="1" thickBot="1" x14ac:dyDescent="0.25">
      <c r="B61" s="53"/>
      <c r="C61" s="98"/>
      <c r="D61" s="20"/>
      <c r="E61" s="16"/>
      <c r="F61" s="16"/>
      <c r="G61" s="61"/>
      <c r="H61" s="43"/>
      <c r="I61" s="90"/>
      <c r="J61" s="44"/>
      <c r="K61" s="44"/>
      <c r="L61" s="78"/>
    </row>
    <row r="62" spans="1:19" ht="12.95" customHeight="1" thickBot="1" x14ac:dyDescent="0.25">
      <c r="B62" s="53"/>
      <c r="C62" s="98"/>
      <c r="D62" s="20"/>
      <c r="E62" s="16"/>
      <c r="F62" s="16"/>
      <c r="G62" s="100" t="s">
        <v>32</v>
      </c>
      <c r="H62" s="43"/>
      <c r="I62" s="90"/>
      <c r="J62" s="44"/>
      <c r="K62" s="108"/>
      <c r="L62" s="106">
        <f>SUM(L41:L60)</f>
        <v>0</v>
      </c>
    </row>
    <row r="63" spans="1:19" ht="12.95" customHeight="1" x14ac:dyDescent="0.2">
      <c r="B63" s="53"/>
      <c r="C63" s="98"/>
      <c r="D63" s="20"/>
      <c r="E63" s="16"/>
      <c r="F63" s="16"/>
      <c r="G63" s="100"/>
      <c r="H63" s="43"/>
      <c r="I63" s="90"/>
      <c r="J63" s="44"/>
      <c r="K63" s="108"/>
      <c r="L63" s="156"/>
    </row>
    <row r="64" spans="1:19" s="69" customFormat="1" x14ac:dyDescent="0.2">
      <c r="A64" s="68"/>
      <c r="B64" s="172" t="s">
        <v>81</v>
      </c>
      <c r="C64" s="173"/>
      <c r="D64" s="79"/>
      <c r="E64" s="79"/>
      <c r="F64" s="79"/>
      <c r="G64" s="117" t="s">
        <v>46</v>
      </c>
      <c r="H64" s="153"/>
      <c r="I64" s="142"/>
      <c r="J64" s="142"/>
      <c r="K64" s="146"/>
      <c r="L64" s="128"/>
      <c r="M64" s="72"/>
      <c r="N64" s="72"/>
      <c r="O64" s="72"/>
      <c r="P64" s="72"/>
      <c r="Q64" s="72"/>
      <c r="R64" s="72"/>
      <c r="S64" s="72"/>
    </row>
    <row r="65" spans="1:19" s="69" customFormat="1" x14ac:dyDescent="0.2">
      <c r="A65" s="68"/>
      <c r="B65" s="170" t="s">
        <v>33</v>
      </c>
      <c r="C65" s="171"/>
      <c r="D65" s="79"/>
      <c r="E65" s="79"/>
      <c r="F65" s="79"/>
      <c r="G65" s="79" t="s">
        <v>47</v>
      </c>
      <c r="H65" s="43" t="s">
        <v>9</v>
      </c>
      <c r="I65" s="89">
        <v>1</v>
      </c>
      <c r="J65" s="143"/>
      <c r="K65" s="146"/>
      <c r="L65" s="137"/>
      <c r="M65" s="72"/>
      <c r="N65" s="72"/>
      <c r="O65" s="72"/>
      <c r="P65" s="72"/>
      <c r="Q65" s="72"/>
      <c r="R65" s="72"/>
      <c r="S65" s="72"/>
    </row>
    <row r="66" spans="1:19" s="69" customFormat="1" x14ac:dyDescent="0.2">
      <c r="A66" s="68"/>
      <c r="B66" s="170"/>
      <c r="C66" s="171"/>
      <c r="D66" s="79"/>
      <c r="E66" s="79"/>
      <c r="F66" s="79"/>
      <c r="G66" s="79" t="s">
        <v>65</v>
      </c>
      <c r="H66" s="43" t="s">
        <v>9</v>
      </c>
      <c r="I66" s="89">
        <v>1</v>
      </c>
      <c r="J66" s="143"/>
      <c r="K66" s="146"/>
      <c r="L66" s="137"/>
      <c r="M66" s="72"/>
      <c r="N66" s="72"/>
      <c r="O66" s="72"/>
      <c r="P66" s="72"/>
      <c r="Q66" s="72"/>
      <c r="R66" s="72"/>
      <c r="S66" s="72"/>
    </row>
    <row r="67" spans="1:19" s="69" customFormat="1" x14ac:dyDescent="0.2">
      <c r="A67" s="68"/>
      <c r="B67" s="170" t="s">
        <v>34</v>
      </c>
      <c r="C67" s="171"/>
      <c r="D67" s="79"/>
      <c r="E67" s="79"/>
      <c r="F67" s="79"/>
      <c r="G67" s="79" t="s">
        <v>48</v>
      </c>
      <c r="H67" s="43" t="s">
        <v>9</v>
      </c>
      <c r="I67" s="89">
        <v>1</v>
      </c>
      <c r="J67" s="143"/>
      <c r="K67" s="146"/>
      <c r="L67" s="137"/>
      <c r="M67" s="72"/>
      <c r="N67" s="72"/>
      <c r="O67" s="72"/>
      <c r="P67" s="72"/>
      <c r="Q67" s="72"/>
      <c r="R67" s="72"/>
      <c r="S67" s="72"/>
    </row>
    <row r="68" spans="1:19" s="69" customFormat="1" x14ac:dyDescent="0.2">
      <c r="A68" s="68"/>
      <c r="B68" s="170" t="s">
        <v>35</v>
      </c>
      <c r="C68" s="171"/>
      <c r="D68" s="79"/>
      <c r="E68" s="79"/>
      <c r="F68" s="79"/>
      <c r="G68" s="79" t="s">
        <v>49</v>
      </c>
      <c r="H68" s="43" t="s">
        <v>9</v>
      </c>
      <c r="I68" s="89">
        <v>1</v>
      </c>
      <c r="J68" s="143"/>
      <c r="K68" s="146"/>
      <c r="L68" s="137"/>
      <c r="M68" s="72"/>
      <c r="N68" s="72"/>
      <c r="O68" s="72"/>
      <c r="P68" s="72"/>
      <c r="Q68" s="72"/>
      <c r="R68" s="72"/>
      <c r="S68" s="72"/>
    </row>
    <row r="69" spans="1:19" s="69" customFormat="1" ht="13.5" thickBot="1" x14ac:dyDescent="0.25">
      <c r="A69" s="68"/>
      <c r="B69" s="170" t="s">
        <v>36</v>
      </c>
      <c r="C69" s="171"/>
      <c r="D69" s="79"/>
      <c r="E69" s="79"/>
      <c r="F69" s="79"/>
      <c r="G69" s="79" t="s">
        <v>50</v>
      </c>
      <c r="H69" s="43" t="s">
        <v>9</v>
      </c>
      <c r="I69" s="89">
        <v>1</v>
      </c>
      <c r="J69" s="143"/>
      <c r="K69" s="146"/>
      <c r="L69" s="137"/>
      <c r="M69" s="72"/>
      <c r="N69" s="72"/>
      <c r="O69" s="72"/>
      <c r="P69" s="72"/>
      <c r="Q69" s="72"/>
      <c r="R69" s="72"/>
      <c r="S69" s="72"/>
    </row>
    <row r="70" spans="1:19" s="69" customFormat="1" ht="21.75" customHeight="1" thickBot="1" x14ac:dyDescent="0.25">
      <c r="A70" s="68"/>
      <c r="B70" s="140"/>
      <c r="C70" s="141"/>
      <c r="D70" s="148"/>
      <c r="E70" s="149"/>
      <c r="F70" s="80"/>
      <c r="G70" s="81" t="s">
        <v>60</v>
      </c>
      <c r="H70" s="154"/>
      <c r="I70" s="144"/>
      <c r="J70" s="145"/>
      <c r="K70" s="147"/>
      <c r="L70" s="138">
        <f>SUM(L64:M69)</f>
        <v>0</v>
      </c>
      <c r="M70" s="72"/>
      <c r="N70" s="72"/>
      <c r="O70" s="72"/>
      <c r="P70" s="72"/>
      <c r="Q70" s="72"/>
      <c r="R70" s="72"/>
      <c r="S70" s="72"/>
    </row>
    <row r="71" spans="1:19" s="69" customFormat="1" ht="13.5" customHeight="1" thickBot="1" x14ac:dyDescent="0.25">
      <c r="A71" s="68"/>
      <c r="B71" s="129"/>
      <c r="C71" s="93"/>
      <c r="D71" s="93"/>
      <c r="E71" s="93"/>
      <c r="F71" s="93"/>
      <c r="G71" s="111"/>
      <c r="H71" s="114"/>
      <c r="I71" s="113"/>
      <c r="J71" s="70"/>
      <c r="K71" s="71"/>
      <c r="L71" s="128"/>
      <c r="M71" s="72"/>
      <c r="N71" s="72"/>
      <c r="O71" s="72"/>
      <c r="P71" s="72"/>
      <c r="Q71" s="72"/>
      <c r="R71" s="72"/>
      <c r="S71" s="72"/>
    </row>
    <row r="72" spans="1:19" s="69" customFormat="1" ht="13.5" customHeight="1" thickBot="1" x14ac:dyDescent="0.25">
      <c r="A72" s="68"/>
      <c r="B72" s="130"/>
      <c r="C72" s="115"/>
      <c r="D72" s="115"/>
      <c r="E72" s="115"/>
      <c r="F72" s="112"/>
      <c r="G72" s="116"/>
      <c r="H72" s="112"/>
      <c r="I72" s="113"/>
      <c r="J72" s="117" t="s">
        <v>57</v>
      </c>
      <c r="K72" s="71"/>
      <c r="L72" s="109">
        <f>+L70+L62+L37+L28+L18</f>
        <v>0</v>
      </c>
      <c r="M72" s="72"/>
      <c r="N72" s="72"/>
      <c r="O72" s="72"/>
      <c r="P72" s="72"/>
      <c r="Q72" s="72"/>
      <c r="R72" s="72"/>
      <c r="S72" s="72"/>
    </row>
    <row r="73" spans="1:19" s="69" customFormat="1" ht="3" customHeight="1" thickBot="1" x14ac:dyDescent="0.25">
      <c r="A73" s="72"/>
      <c r="B73" s="131"/>
      <c r="C73" s="79"/>
      <c r="D73" s="79"/>
      <c r="E73" s="79"/>
      <c r="F73" s="79"/>
      <c r="G73" s="118"/>
      <c r="H73" s="112"/>
      <c r="I73" s="119"/>
      <c r="J73" s="79"/>
      <c r="K73" s="119"/>
      <c r="L73" s="132"/>
      <c r="M73" s="72"/>
      <c r="N73" s="72"/>
      <c r="O73" s="72"/>
      <c r="P73" s="72"/>
      <c r="Q73" s="72"/>
      <c r="R73" s="72"/>
      <c r="S73" s="72"/>
    </row>
    <row r="74" spans="1:19" s="69" customFormat="1" ht="12.75" customHeight="1" thickBot="1" x14ac:dyDescent="0.25">
      <c r="A74" s="72"/>
      <c r="B74" s="131"/>
      <c r="C74" s="79"/>
      <c r="D74" s="79"/>
      <c r="E74" s="79"/>
      <c r="F74" s="79"/>
      <c r="G74" s="116"/>
      <c r="H74" s="120"/>
      <c r="I74" s="119"/>
      <c r="J74" s="117" t="s">
        <v>4</v>
      </c>
      <c r="K74" s="119"/>
      <c r="L74" s="110">
        <f>L72*1.2-L72</f>
        <v>0</v>
      </c>
      <c r="M74" s="72"/>
      <c r="N74" s="72"/>
      <c r="O74" s="72"/>
      <c r="P74" s="72"/>
      <c r="Q74" s="72"/>
      <c r="R74" s="72"/>
      <c r="S74" s="72"/>
    </row>
    <row r="75" spans="1:19" s="69" customFormat="1" ht="3" customHeight="1" thickBot="1" x14ac:dyDescent="0.25">
      <c r="A75" s="72"/>
      <c r="B75" s="131"/>
      <c r="C75" s="79"/>
      <c r="D75" s="79"/>
      <c r="E75" s="79"/>
      <c r="F75" s="79"/>
      <c r="G75" s="82"/>
      <c r="H75" s="112"/>
      <c r="I75" s="79"/>
      <c r="J75" s="121"/>
      <c r="K75" s="119"/>
      <c r="L75" s="132"/>
      <c r="M75" s="72"/>
      <c r="N75" s="72"/>
      <c r="O75" s="72"/>
      <c r="P75" s="72"/>
      <c r="Q75" s="72"/>
      <c r="R75" s="72"/>
      <c r="S75" s="72"/>
    </row>
    <row r="76" spans="1:19" s="69" customFormat="1" ht="12.75" customHeight="1" thickBot="1" x14ac:dyDescent="0.25">
      <c r="A76" s="72"/>
      <c r="B76" s="131"/>
      <c r="C76" s="79"/>
      <c r="D76" s="79"/>
      <c r="E76" s="79"/>
      <c r="F76" s="79"/>
      <c r="G76" s="116"/>
      <c r="H76" s="79"/>
      <c r="I76" s="79"/>
      <c r="J76" s="117" t="s">
        <v>56</v>
      </c>
      <c r="K76" s="119"/>
      <c r="L76" s="157">
        <f>L72+L74</f>
        <v>0</v>
      </c>
      <c r="M76" s="72"/>
      <c r="N76" s="72"/>
      <c r="O76" s="72"/>
      <c r="P76" s="72"/>
      <c r="Q76" s="72"/>
      <c r="R76" s="72"/>
      <c r="S76" s="72"/>
    </row>
    <row r="77" spans="1:19" ht="12.95" customHeight="1" thickBot="1" x14ac:dyDescent="0.25">
      <c r="B77" s="64"/>
      <c r="C77" s="65"/>
      <c r="D77" s="122"/>
      <c r="E77" s="66"/>
      <c r="F77" s="66"/>
      <c r="G77" s="67"/>
      <c r="H77" s="123"/>
      <c r="I77" s="124"/>
      <c r="J77" s="125"/>
      <c r="K77" s="125"/>
      <c r="L77" s="133"/>
    </row>
  </sheetData>
  <mergeCells count="12">
    <mergeCell ref="B69:C69"/>
    <mergeCell ref="C2:M2"/>
    <mergeCell ref="B12:C12"/>
    <mergeCell ref="B13:C13"/>
    <mergeCell ref="B14:C14"/>
    <mergeCell ref="B15:C15"/>
    <mergeCell ref="B16:C16"/>
    <mergeCell ref="B64:C64"/>
    <mergeCell ref="B65:C65"/>
    <mergeCell ref="B66:C66"/>
    <mergeCell ref="B67:C67"/>
    <mergeCell ref="B68:C68"/>
  </mergeCells>
  <printOptions horizontalCentered="1" verticalCentered="1"/>
  <pageMargins left="0" right="0" top="0.43307086614173229" bottom="1.1417322834645669" header="0.51181102362204722" footer="0.39370078740157483"/>
  <pageSetup paperSize="9" scale="48" firstPageNumber="4" orientation="portrait" r:id="rId1"/>
  <headerFooter alignWithMargins="0">
    <oddFooter>&amp;R&amp;P/&amp;N
&amp;"Helv,Gras"Phase DCE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showZeros="0" tabSelected="1" view="pageBreakPreview" zoomScaleNormal="90" zoomScaleSheetLayoutView="100" workbookViewId="0">
      <selection activeCell="I8" sqref="I8"/>
    </sheetView>
  </sheetViews>
  <sheetFormatPr baseColWidth="10" defaultRowHeight="12.75" x14ac:dyDescent="0.2"/>
  <cols>
    <col min="1" max="1" width="1" style="34" customWidth="1"/>
    <col min="2" max="2" width="1.42578125" style="32" customWidth="1"/>
    <col min="3" max="3" width="8" style="57" customWidth="1"/>
    <col min="4" max="4" width="0.85546875" style="6" customWidth="1"/>
    <col min="5" max="6" width="1" style="8" customWidth="1"/>
    <col min="7" max="7" width="52" style="8" customWidth="1"/>
    <col min="8" max="8" width="8.42578125" style="9" customWidth="1"/>
    <col min="9" max="9" width="21.28515625" style="83" customWidth="1"/>
    <col min="10" max="10" width="14.28515625" style="10" customWidth="1"/>
    <col min="11" max="11" width="15" style="10" customWidth="1"/>
    <col min="12" max="12" width="15.140625" style="36" customWidth="1"/>
    <col min="13" max="13" width="5" style="4" hidden="1" customWidth="1"/>
    <col min="14" max="14" width="15.140625" style="4" customWidth="1"/>
    <col min="15" max="15" width="15.28515625" style="4" customWidth="1"/>
    <col min="16" max="16" width="21.28515625" style="4" customWidth="1"/>
    <col min="17" max="16384" width="11.42578125" style="4"/>
  </cols>
  <sheetData>
    <row r="1" spans="1:19" s="1" customFormat="1" ht="3.75" customHeight="1" x14ac:dyDescent="0.2">
      <c r="A1" s="6"/>
      <c r="B1" s="7"/>
      <c r="C1" s="73"/>
      <c r="D1" s="6"/>
      <c r="E1" s="8"/>
      <c r="F1" s="8"/>
      <c r="G1" s="8"/>
      <c r="H1" s="9"/>
      <c r="I1" s="83"/>
      <c r="J1" s="63"/>
      <c r="K1" s="63"/>
      <c r="L1" s="35"/>
    </row>
    <row r="2" spans="1:19" s="1" customFormat="1" ht="12.75" customHeight="1" x14ac:dyDescent="0.2">
      <c r="A2" s="6"/>
      <c r="B2" s="7"/>
      <c r="C2" s="169" t="s">
        <v>103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5"/>
    </row>
    <row r="3" spans="1:19" s="1" customFormat="1" ht="9.75" customHeight="1" thickBot="1" x14ac:dyDescent="0.25">
      <c r="A3" s="6"/>
      <c r="B3" s="17"/>
      <c r="C3" s="54"/>
      <c r="D3" s="6"/>
      <c r="E3" s="8"/>
      <c r="F3" s="8"/>
      <c r="G3" s="8"/>
      <c r="H3" s="9"/>
      <c r="I3" s="83"/>
      <c r="J3" s="10"/>
      <c r="K3" s="10"/>
      <c r="L3" s="36"/>
    </row>
    <row r="4" spans="1:19" s="1" customFormat="1" ht="3" customHeight="1" x14ac:dyDescent="0.2">
      <c r="A4" s="6"/>
      <c r="B4" s="46"/>
      <c r="C4" s="55"/>
      <c r="D4" s="11"/>
      <c r="E4" s="12"/>
      <c r="F4" s="12"/>
      <c r="G4" s="12"/>
      <c r="H4" s="13"/>
      <c r="I4" s="84"/>
      <c r="J4" s="14"/>
      <c r="K4" s="14"/>
      <c r="L4" s="37"/>
    </row>
    <row r="5" spans="1:19" s="1" customFormat="1" x14ac:dyDescent="0.2">
      <c r="A5" s="6"/>
      <c r="B5" s="42"/>
      <c r="C5" s="56"/>
      <c r="D5" s="15"/>
      <c r="E5" s="16"/>
      <c r="F5" s="16"/>
      <c r="G5" s="16"/>
      <c r="H5" s="9"/>
      <c r="I5" s="83"/>
      <c r="J5" s="10"/>
      <c r="K5" s="10"/>
      <c r="L5" s="38"/>
    </row>
    <row r="6" spans="1:19" s="1" customFormat="1" ht="3" customHeight="1" x14ac:dyDescent="0.2">
      <c r="A6" s="6"/>
      <c r="B6" s="47"/>
      <c r="C6" s="57"/>
      <c r="D6" s="18"/>
      <c r="E6" s="19"/>
      <c r="F6" s="19"/>
      <c r="G6" s="19"/>
      <c r="H6" s="9"/>
      <c r="I6" s="83"/>
      <c r="J6" s="10"/>
      <c r="K6" s="10"/>
      <c r="L6" s="38"/>
    </row>
    <row r="7" spans="1:19" s="1" customFormat="1" ht="3" customHeight="1" x14ac:dyDescent="0.2">
      <c r="A7" s="6"/>
      <c r="B7" s="48"/>
      <c r="C7" s="58"/>
      <c r="D7" s="20"/>
      <c r="E7" s="16"/>
      <c r="F7" s="16"/>
      <c r="G7" s="16"/>
      <c r="H7" s="21"/>
      <c r="I7" s="85"/>
      <c r="J7" s="22"/>
      <c r="K7" s="22"/>
      <c r="L7" s="39"/>
    </row>
    <row r="8" spans="1:19" s="1" customFormat="1" ht="57.75" customHeight="1" x14ac:dyDescent="0.2">
      <c r="A8" s="6"/>
      <c r="B8" s="42" t="s">
        <v>0</v>
      </c>
      <c r="C8" s="59"/>
      <c r="D8" s="23" t="s">
        <v>1</v>
      </c>
      <c r="E8" s="24"/>
      <c r="F8" s="24"/>
      <c r="G8" s="76"/>
      <c r="H8" s="25" t="s">
        <v>2</v>
      </c>
      <c r="I8" s="74"/>
      <c r="J8" s="74" t="s">
        <v>5</v>
      </c>
      <c r="K8" s="2" t="s">
        <v>3</v>
      </c>
      <c r="L8" s="75" t="s">
        <v>6</v>
      </c>
    </row>
    <row r="9" spans="1:19" s="1" customFormat="1" ht="3" customHeight="1" x14ac:dyDescent="0.2">
      <c r="A9" s="6"/>
      <c r="B9" s="49"/>
      <c r="C9" s="60"/>
      <c r="D9" s="26"/>
      <c r="E9" s="19"/>
      <c r="F9" s="19"/>
      <c r="G9" s="19"/>
      <c r="H9" s="27"/>
      <c r="I9" s="86"/>
      <c r="J9" s="28"/>
      <c r="K9" s="28"/>
      <c r="L9" s="40"/>
    </row>
    <row r="10" spans="1:19" s="1" customFormat="1" ht="1.5" customHeight="1" x14ac:dyDescent="0.2">
      <c r="A10" s="6"/>
      <c r="B10" s="47"/>
      <c r="C10" s="57"/>
      <c r="D10" s="20"/>
      <c r="E10" s="16"/>
      <c r="F10" s="16"/>
      <c r="G10" s="16"/>
      <c r="H10" s="29"/>
      <c r="I10" s="87"/>
      <c r="J10" s="30"/>
      <c r="K10" s="30"/>
      <c r="L10" s="38"/>
    </row>
    <row r="11" spans="1:19" s="3" customFormat="1" ht="6.75" customHeight="1" x14ac:dyDescent="0.2">
      <c r="A11" s="31"/>
      <c r="B11" s="50"/>
      <c r="C11" s="150"/>
      <c r="D11" s="33"/>
      <c r="E11" s="33"/>
      <c r="F11" s="33"/>
      <c r="G11" s="33"/>
      <c r="H11" s="51"/>
      <c r="I11" s="88"/>
      <c r="J11" s="52"/>
      <c r="K11" s="52"/>
      <c r="L11" s="41"/>
    </row>
    <row r="12" spans="1:19" s="69" customFormat="1" ht="31.5" customHeight="1" x14ac:dyDescent="0.2">
      <c r="A12" s="68"/>
      <c r="B12" s="172">
        <v>1</v>
      </c>
      <c r="C12" s="173"/>
      <c r="D12" s="79"/>
      <c r="E12" s="79"/>
      <c r="F12" s="79"/>
      <c r="G12" s="91" t="s">
        <v>51</v>
      </c>
      <c r="H12" s="51"/>
      <c r="I12" s="88"/>
      <c r="J12" s="52"/>
      <c r="K12" s="52"/>
      <c r="L12" s="41"/>
      <c r="M12" s="72"/>
      <c r="N12" s="72"/>
      <c r="O12" s="72"/>
      <c r="P12" s="72"/>
      <c r="Q12" s="72"/>
      <c r="R12" s="72"/>
      <c r="S12" s="72"/>
    </row>
    <row r="13" spans="1:19" s="69" customFormat="1" x14ac:dyDescent="0.2">
      <c r="A13" s="68"/>
      <c r="B13" s="170" t="s">
        <v>33</v>
      </c>
      <c r="C13" s="171"/>
      <c r="D13" s="79"/>
      <c r="E13" s="79"/>
      <c r="F13" s="79"/>
      <c r="G13" s="93" t="s">
        <v>52</v>
      </c>
      <c r="H13" s="51" t="s">
        <v>58</v>
      </c>
      <c r="I13" s="88">
        <v>1</v>
      </c>
      <c r="J13" s="52"/>
      <c r="K13" s="52"/>
      <c r="L13" s="126"/>
      <c r="M13" s="72"/>
      <c r="N13" s="72"/>
      <c r="O13" s="72"/>
      <c r="P13" s="72"/>
      <c r="Q13" s="72"/>
      <c r="R13" s="72"/>
      <c r="S13" s="72"/>
    </row>
    <row r="14" spans="1:19" s="69" customFormat="1" x14ac:dyDescent="0.2">
      <c r="A14" s="68"/>
      <c r="B14" s="170" t="s">
        <v>34</v>
      </c>
      <c r="C14" s="171"/>
      <c r="D14" s="79"/>
      <c r="E14" s="79"/>
      <c r="F14" s="79"/>
      <c r="G14" s="79" t="s">
        <v>53</v>
      </c>
      <c r="H14" s="51" t="s">
        <v>58</v>
      </c>
      <c r="I14" s="88">
        <v>1</v>
      </c>
      <c r="J14" s="52"/>
      <c r="K14" s="52"/>
      <c r="L14" s="126"/>
      <c r="M14" s="72"/>
      <c r="N14" s="72"/>
      <c r="O14" s="72"/>
      <c r="P14" s="72"/>
      <c r="Q14" s="72"/>
      <c r="R14" s="72"/>
      <c r="S14" s="72"/>
    </row>
    <row r="15" spans="1:19" s="69" customFormat="1" x14ac:dyDescent="0.2">
      <c r="A15" s="68"/>
      <c r="B15" s="170" t="s">
        <v>35</v>
      </c>
      <c r="C15" s="171"/>
      <c r="D15" s="79"/>
      <c r="E15" s="79"/>
      <c r="F15" s="79"/>
      <c r="G15" s="79" t="s">
        <v>54</v>
      </c>
      <c r="H15" s="51" t="s">
        <v>58</v>
      </c>
      <c r="I15" s="88">
        <v>1</v>
      </c>
      <c r="J15" s="52"/>
      <c r="K15" s="52"/>
      <c r="L15" s="126"/>
      <c r="M15" s="72"/>
      <c r="N15" s="72"/>
      <c r="O15" s="72"/>
      <c r="P15" s="72"/>
      <c r="Q15" s="72"/>
      <c r="R15" s="72"/>
      <c r="S15" s="72"/>
    </row>
    <row r="16" spans="1:19" s="69" customFormat="1" ht="25.5" x14ac:dyDescent="0.2">
      <c r="A16" s="68"/>
      <c r="B16" s="170" t="s">
        <v>36</v>
      </c>
      <c r="C16" s="171"/>
      <c r="D16" s="79"/>
      <c r="E16" s="79"/>
      <c r="F16" s="79"/>
      <c r="G16" s="94" t="s">
        <v>55</v>
      </c>
      <c r="H16" s="51" t="s">
        <v>58</v>
      </c>
      <c r="I16" s="88">
        <v>1</v>
      </c>
      <c r="J16" s="52"/>
      <c r="K16" s="52"/>
      <c r="L16" s="126"/>
      <c r="M16" s="72"/>
      <c r="N16" s="72"/>
      <c r="O16" s="72"/>
      <c r="P16" s="72"/>
      <c r="Q16" s="72"/>
      <c r="R16" s="72"/>
      <c r="S16" s="72"/>
    </row>
    <row r="17" spans="1:19" s="69" customFormat="1" ht="4.5" customHeight="1" thickBot="1" x14ac:dyDescent="0.25">
      <c r="A17" s="68"/>
      <c r="B17" s="167"/>
      <c r="C17" s="168"/>
      <c r="D17" s="79"/>
      <c r="E17" s="79"/>
      <c r="F17" s="79"/>
      <c r="G17" s="94"/>
      <c r="H17" s="51"/>
      <c r="I17" s="88"/>
      <c r="J17" s="52"/>
      <c r="K17" s="134"/>
      <c r="L17" s="135"/>
      <c r="M17" s="72"/>
      <c r="N17" s="72"/>
      <c r="O17" s="72"/>
      <c r="P17" s="72"/>
      <c r="Q17" s="72"/>
      <c r="R17" s="72"/>
      <c r="S17" s="72"/>
    </row>
    <row r="18" spans="1:19" ht="12.95" customHeight="1" thickBot="1" x14ac:dyDescent="0.25">
      <c r="B18" s="53"/>
      <c r="C18" s="151"/>
      <c r="D18" s="15"/>
      <c r="E18" s="99"/>
      <c r="F18" s="16"/>
      <c r="G18" s="100" t="s">
        <v>61</v>
      </c>
      <c r="H18" s="43"/>
      <c r="I18" s="89"/>
      <c r="J18" s="62"/>
      <c r="K18" s="105"/>
      <c r="L18" s="106">
        <f>SUM(L13:L16)</f>
        <v>0</v>
      </c>
    </row>
    <row r="19" spans="1:19" s="69" customFormat="1" ht="8.25" customHeight="1" x14ac:dyDescent="0.2">
      <c r="A19" s="68"/>
      <c r="B19" s="167"/>
      <c r="C19" s="168"/>
      <c r="D19" s="79"/>
      <c r="E19" s="79"/>
      <c r="F19" s="79"/>
      <c r="G19" s="93"/>
      <c r="H19" s="51"/>
      <c r="I19" s="88"/>
      <c r="J19" s="52"/>
      <c r="K19" s="52"/>
      <c r="L19" s="41"/>
      <c r="M19" s="72"/>
      <c r="N19" s="72"/>
      <c r="O19" s="72"/>
      <c r="P19" s="72"/>
      <c r="Q19" s="72"/>
      <c r="R19" s="72"/>
      <c r="S19" s="72"/>
    </row>
    <row r="20" spans="1:19" x14ac:dyDescent="0.2">
      <c r="B20" s="53"/>
      <c r="C20" s="166" t="s">
        <v>74</v>
      </c>
      <c r="D20" s="15"/>
      <c r="E20" s="96"/>
      <c r="F20" s="61"/>
      <c r="G20" s="97" t="s">
        <v>59</v>
      </c>
      <c r="H20" s="43"/>
      <c r="I20" s="89"/>
      <c r="J20" s="62"/>
      <c r="K20" s="62"/>
      <c r="L20" s="45"/>
    </row>
    <row r="21" spans="1:19" ht="12.95" customHeight="1" x14ac:dyDescent="0.2">
      <c r="B21" s="53"/>
      <c r="C21" s="151"/>
      <c r="D21" s="15"/>
      <c r="E21" s="96"/>
      <c r="F21" s="61"/>
      <c r="G21" s="97" t="s">
        <v>7</v>
      </c>
      <c r="H21" s="43"/>
      <c r="I21" s="89"/>
      <c r="J21" s="62"/>
      <c r="K21" s="62"/>
      <c r="L21" s="45"/>
    </row>
    <row r="22" spans="1:19" ht="7.5" customHeight="1" x14ac:dyDescent="0.2">
      <c r="B22" s="53"/>
      <c r="C22" s="151"/>
      <c r="D22" s="15"/>
      <c r="E22" s="96"/>
      <c r="F22" s="61"/>
      <c r="G22" s="61"/>
      <c r="H22" s="43"/>
      <c r="I22" s="89"/>
      <c r="J22" s="62"/>
      <c r="K22" s="62"/>
      <c r="L22" s="45"/>
    </row>
    <row r="23" spans="1:19" ht="12.95" customHeight="1" x14ac:dyDescent="0.2">
      <c r="B23" s="53"/>
      <c r="C23" s="151" t="s">
        <v>33</v>
      </c>
      <c r="D23" s="15"/>
      <c r="E23" s="96"/>
      <c r="F23" s="61"/>
      <c r="G23" s="98" t="s">
        <v>8</v>
      </c>
      <c r="H23" s="43" t="s">
        <v>62</v>
      </c>
      <c r="I23" s="89" t="s">
        <v>64</v>
      </c>
      <c r="J23" s="62">
        <v>0</v>
      </c>
      <c r="K23" s="62">
        <v>0</v>
      </c>
      <c r="L23" s="127"/>
    </row>
    <row r="24" spans="1:19" ht="12.95" customHeight="1" x14ac:dyDescent="0.2">
      <c r="B24" s="53"/>
      <c r="C24" s="151" t="s">
        <v>34</v>
      </c>
      <c r="D24" s="15"/>
      <c r="E24" s="96"/>
      <c r="F24" s="61"/>
      <c r="G24" s="98" t="s">
        <v>10</v>
      </c>
      <c r="H24" s="43" t="s">
        <v>62</v>
      </c>
      <c r="I24" s="89" t="s">
        <v>64</v>
      </c>
      <c r="J24" s="62"/>
      <c r="K24" s="62"/>
      <c r="L24" s="127"/>
    </row>
    <row r="25" spans="1:19" ht="12.75" customHeight="1" x14ac:dyDescent="0.2">
      <c r="B25" s="53"/>
      <c r="C25" s="151" t="s">
        <v>35</v>
      </c>
      <c r="D25" s="15"/>
      <c r="E25" s="16"/>
      <c r="F25" s="16"/>
      <c r="G25" s="98" t="s">
        <v>11</v>
      </c>
      <c r="H25" s="43" t="s">
        <v>62</v>
      </c>
      <c r="I25" s="89" t="s">
        <v>64</v>
      </c>
      <c r="J25" s="62"/>
      <c r="K25" s="62"/>
      <c r="L25" s="127"/>
    </row>
    <row r="26" spans="1:19" ht="12.75" customHeight="1" x14ac:dyDescent="0.2">
      <c r="B26" s="53"/>
      <c r="C26" s="151" t="s">
        <v>36</v>
      </c>
      <c r="D26" s="15"/>
      <c r="E26" s="99"/>
      <c r="F26" s="16"/>
      <c r="G26" s="98" t="s">
        <v>12</v>
      </c>
      <c r="H26" s="43" t="s">
        <v>62</v>
      </c>
      <c r="I26" s="89" t="s">
        <v>64</v>
      </c>
      <c r="J26" s="62"/>
      <c r="K26" s="62"/>
      <c r="L26" s="127"/>
    </row>
    <row r="27" spans="1:19" ht="12.95" customHeight="1" thickBot="1" x14ac:dyDescent="0.25">
      <c r="B27" s="53"/>
      <c r="C27" s="151"/>
      <c r="D27" s="15"/>
      <c r="E27" s="99"/>
      <c r="F27" s="16"/>
      <c r="G27" s="61"/>
      <c r="H27" s="43"/>
      <c r="I27" s="89"/>
      <c r="J27" s="62"/>
      <c r="K27" s="62"/>
      <c r="L27" s="78"/>
    </row>
    <row r="28" spans="1:19" ht="12.95" customHeight="1" thickBot="1" x14ac:dyDescent="0.25">
      <c r="B28" s="53"/>
      <c r="C28" s="151"/>
      <c r="D28" s="15"/>
      <c r="E28" s="99"/>
      <c r="F28" s="16"/>
      <c r="G28" s="100" t="s">
        <v>30</v>
      </c>
      <c r="H28" s="43"/>
      <c r="I28" s="89"/>
      <c r="J28" s="62"/>
      <c r="K28" s="105"/>
      <c r="L28" s="106">
        <f>SUM(L23:L26)</f>
        <v>0</v>
      </c>
    </row>
    <row r="29" spans="1:19" ht="6" customHeight="1" x14ac:dyDescent="0.2">
      <c r="B29" s="53"/>
      <c r="C29" s="151"/>
      <c r="D29" s="15"/>
      <c r="E29" s="99"/>
      <c r="F29" s="16"/>
      <c r="G29" s="61"/>
      <c r="H29" s="43"/>
      <c r="I29" s="89"/>
      <c r="J29" s="62"/>
      <c r="K29" s="62"/>
      <c r="L29" s="107"/>
    </row>
    <row r="30" spans="1:19" ht="12.95" customHeight="1" x14ac:dyDescent="0.2">
      <c r="B30" s="53"/>
      <c r="C30" s="166" t="s">
        <v>73</v>
      </c>
      <c r="D30" s="15"/>
      <c r="E30" s="99"/>
      <c r="F30" s="16"/>
      <c r="G30" s="97" t="s">
        <v>13</v>
      </c>
      <c r="H30" s="43"/>
      <c r="I30" s="89"/>
      <c r="J30" s="62"/>
      <c r="K30" s="62"/>
      <c r="L30" s="45"/>
    </row>
    <row r="31" spans="1:19" x14ac:dyDescent="0.2">
      <c r="B31" s="53"/>
      <c r="C31" s="151"/>
      <c r="D31" s="15"/>
      <c r="E31" s="101"/>
      <c r="F31" s="101"/>
      <c r="G31" s="61"/>
      <c r="H31" s="43"/>
      <c r="I31" s="89"/>
      <c r="J31" s="62"/>
      <c r="K31" s="62"/>
      <c r="L31" s="45"/>
    </row>
    <row r="32" spans="1:19" ht="12.95" customHeight="1" x14ac:dyDescent="0.2">
      <c r="B32" s="53"/>
      <c r="C32" s="152" t="s">
        <v>33</v>
      </c>
      <c r="D32" s="15"/>
      <c r="E32" s="96"/>
      <c r="F32" s="61"/>
      <c r="G32" s="98" t="s">
        <v>14</v>
      </c>
      <c r="H32" s="43" t="s">
        <v>63</v>
      </c>
      <c r="I32" s="89" t="s">
        <v>64</v>
      </c>
      <c r="J32" s="62"/>
      <c r="K32" s="62"/>
      <c r="L32" s="127"/>
    </row>
    <row r="33" spans="2:12" ht="12.95" customHeight="1" x14ac:dyDescent="0.2">
      <c r="B33" s="53"/>
      <c r="C33" s="152" t="s">
        <v>34</v>
      </c>
      <c r="D33" s="15"/>
      <c r="E33" s="96"/>
      <c r="F33" s="61"/>
      <c r="G33" s="98" t="s">
        <v>15</v>
      </c>
      <c r="H33" s="43" t="s">
        <v>62</v>
      </c>
      <c r="I33" s="89" t="s">
        <v>64</v>
      </c>
      <c r="J33" s="62"/>
      <c r="K33" s="62"/>
      <c r="L33" s="127"/>
    </row>
    <row r="34" spans="2:12" ht="22.5" customHeight="1" x14ac:dyDescent="0.2">
      <c r="B34" s="53"/>
      <c r="C34" s="152" t="s">
        <v>35</v>
      </c>
      <c r="D34" s="15"/>
      <c r="E34" s="96"/>
      <c r="F34" s="61"/>
      <c r="G34" s="98" t="s">
        <v>16</v>
      </c>
      <c r="H34" s="43" t="s">
        <v>62</v>
      </c>
      <c r="I34" s="89" t="s">
        <v>64</v>
      </c>
      <c r="J34" s="62"/>
      <c r="K34" s="62"/>
      <c r="L34" s="127"/>
    </row>
    <row r="35" spans="2:12" ht="12.95" customHeight="1" x14ac:dyDescent="0.2">
      <c r="B35" s="53"/>
      <c r="C35" s="152" t="s">
        <v>36</v>
      </c>
      <c r="D35" s="15"/>
      <c r="E35" s="103"/>
      <c r="F35" s="104"/>
      <c r="G35" s="98" t="s">
        <v>17</v>
      </c>
      <c r="H35" s="43" t="s">
        <v>62</v>
      </c>
      <c r="I35" s="89" t="s">
        <v>64</v>
      </c>
      <c r="J35" s="62"/>
      <c r="K35" s="62"/>
      <c r="L35" s="127"/>
    </row>
    <row r="36" spans="2:12" ht="12.95" customHeight="1" thickBot="1" x14ac:dyDescent="0.25">
      <c r="B36" s="53"/>
      <c r="C36" s="151"/>
      <c r="D36" s="15"/>
      <c r="E36" s="99"/>
      <c r="F36" s="16"/>
      <c r="G36" s="61"/>
      <c r="H36" s="43"/>
      <c r="I36" s="89"/>
      <c r="J36" s="62"/>
      <c r="K36" s="62"/>
      <c r="L36" s="78"/>
    </row>
    <row r="37" spans="2:12" ht="12.95" customHeight="1" thickBot="1" x14ac:dyDescent="0.25">
      <c r="B37" s="53"/>
      <c r="C37" s="95"/>
      <c r="D37" s="20"/>
      <c r="E37" s="99"/>
      <c r="F37" s="16"/>
      <c r="G37" s="100" t="s">
        <v>31</v>
      </c>
      <c r="H37" s="43"/>
      <c r="I37" s="89"/>
      <c r="J37" s="62"/>
      <c r="K37" s="62"/>
      <c r="L37" s="106">
        <f>SUM(L32:L35)</f>
        <v>0</v>
      </c>
    </row>
    <row r="38" spans="2:12" ht="6" customHeight="1" x14ac:dyDescent="0.2">
      <c r="B38" s="53"/>
      <c r="C38" s="95"/>
      <c r="D38" s="20"/>
      <c r="E38" s="99"/>
      <c r="F38" s="16"/>
      <c r="G38" s="61"/>
      <c r="H38" s="43"/>
      <c r="I38" s="89"/>
      <c r="J38" s="62"/>
      <c r="K38" s="62"/>
      <c r="L38" s="107"/>
    </row>
    <row r="39" spans="2:12" ht="12.95" customHeight="1" x14ac:dyDescent="0.2">
      <c r="B39" s="53"/>
      <c r="C39" s="166" t="s">
        <v>75</v>
      </c>
      <c r="D39" s="20"/>
      <c r="E39" s="101"/>
      <c r="F39" s="101"/>
      <c r="G39" s="97" t="s">
        <v>18</v>
      </c>
      <c r="H39" s="43"/>
      <c r="I39" s="89"/>
      <c r="J39" s="62"/>
      <c r="K39" s="62"/>
      <c r="L39" s="45"/>
    </row>
    <row r="40" spans="2:12" ht="8.25" customHeight="1" x14ac:dyDescent="0.2">
      <c r="B40" s="53"/>
      <c r="C40" s="95"/>
      <c r="D40" s="20"/>
      <c r="E40" s="96"/>
      <c r="F40" s="61"/>
      <c r="G40" s="61"/>
      <c r="H40" s="43"/>
      <c r="I40" s="89"/>
      <c r="J40" s="62"/>
      <c r="K40" s="62"/>
      <c r="L40" s="45"/>
    </row>
    <row r="41" spans="2:12" ht="12.95" customHeight="1" x14ac:dyDescent="0.2">
      <c r="B41" s="53"/>
      <c r="C41" s="102" t="s">
        <v>33</v>
      </c>
      <c r="D41" s="20"/>
      <c r="E41" s="96"/>
      <c r="F41" s="61"/>
      <c r="G41" s="98" t="s">
        <v>38</v>
      </c>
      <c r="H41" s="43" t="s">
        <v>9</v>
      </c>
      <c r="I41" s="89" t="s">
        <v>64</v>
      </c>
      <c r="J41" s="62"/>
      <c r="K41" s="62"/>
      <c r="L41" s="127"/>
    </row>
    <row r="42" spans="2:12" ht="12.95" customHeight="1" x14ac:dyDescent="0.2">
      <c r="B42" s="53"/>
      <c r="C42" s="102" t="s">
        <v>34</v>
      </c>
      <c r="D42" s="20"/>
      <c r="E42" s="96"/>
      <c r="F42" s="104"/>
      <c r="G42" s="98" t="s">
        <v>66</v>
      </c>
      <c r="H42" s="43"/>
      <c r="I42" s="89"/>
      <c r="J42" s="62"/>
      <c r="K42" s="62"/>
      <c r="L42" s="77"/>
    </row>
    <row r="43" spans="2:12" ht="66" customHeight="1" x14ac:dyDescent="0.2">
      <c r="B43" s="53"/>
      <c r="C43" s="102" t="s">
        <v>35</v>
      </c>
      <c r="D43" s="20"/>
      <c r="E43" s="96"/>
      <c r="F43" s="61"/>
      <c r="G43" s="161" t="s">
        <v>89</v>
      </c>
      <c r="H43" s="43" t="s">
        <v>68</v>
      </c>
      <c r="I43" s="89">
        <f>778+39 -(33*1.2*1.6*2)</f>
        <v>690.28</v>
      </c>
      <c r="J43" s="62"/>
      <c r="K43" s="62"/>
      <c r="L43" s="127"/>
    </row>
    <row r="44" spans="2:12" ht="66" customHeight="1" x14ac:dyDescent="0.2">
      <c r="B44" s="53"/>
      <c r="C44" s="102" t="s">
        <v>36</v>
      </c>
      <c r="D44" s="20"/>
      <c r="E44" s="96"/>
      <c r="F44" s="61"/>
      <c r="G44" s="162" t="s">
        <v>92</v>
      </c>
      <c r="H44" s="43" t="s">
        <v>68</v>
      </c>
      <c r="I44" s="89">
        <v>99.31</v>
      </c>
      <c r="J44" s="62"/>
      <c r="K44" s="62"/>
      <c r="L44" s="127"/>
    </row>
    <row r="45" spans="2:12" ht="66" customHeight="1" x14ac:dyDescent="0.2">
      <c r="B45" s="53"/>
      <c r="C45" s="102" t="s">
        <v>37</v>
      </c>
      <c r="D45" s="20"/>
      <c r="E45" s="96"/>
      <c r="F45" s="61"/>
      <c r="G45" s="162" t="s">
        <v>93</v>
      </c>
      <c r="H45" s="43" t="s">
        <v>68</v>
      </c>
      <c r="I45" s="89">
        <f>12*2.71*1.6</f>
        <v>52.031999999999996</v>
      </c>
      <c r="J45" s="62"/>
      <c r="K45" s="62"/>
      <c r="L45" s="127"/>
    </row>
    <row r="46" spans="2:12" ht="45.75" customHeight="1" x14ac:dyDescent="0.2">
      <c r="B46" s="53"/>
      <c r="C46" s="102" t="s">
        <v>44</v>
      </c>
      <c r="D46" s="158"/>
      <c r="E46" s="159"/>
      <c r="F46" s="160"/>
      <c r="G46" s="162" t="s">
        <v>94</v>
      </c>
      <c r="H46" s="43" t="s">
        <v>68</v>
      </c>
      <c r="I46" s="89">
        <f>I43+I44+12+I45</f>
        <v>853.62199999999996</v>
      </c>
      <c r="J46" s="62"/>
      <c r="K46" s="62"/>
      <c r="L46" s="127"/>
    </row>
    <row r="47" spans="2:12" ht="27" customHeight="1" x14ac:dyDescent="0.2">
      <c r="B47" s="53"/>
      <c r="C47" s="102" t="s">
        <v>45</v>
      </c>
      <c r="D47" s="20"/>
      <c r="E47" s="96"/>
      <c r="F47" s="61"/>
      <c r="G47" s="98" t="s">
        <v>19</v>
      </c>
      <c r="H47" s="43"/>
      <c r="I47" s="89" t="s">
        <v>64</v>
      </c>
      <c r="J47" s="62"/>
      <c r="K47" s="62"/>
      <c r="L47" s="77"/>
    </row>
    <row r="48" spans="2:12" ht="12.95" customHeight="1" x14ac:dyDescent="0.2">
      <c r="B48" s="53"/>
      <c r="C48" s="102" t="s">
        <v>76</v>
      </c>
      <c r="D48" s="20"/>
      <c r="E48" s="96"/>
      <c r="F48" s="61"/>
      <c r="G48" s="95" t="s">
        <v>20</v>
      </c>
      <c r="H48" s="43" t="s">
        <v>62</v>
      </c>
      <c r="I48" s="89" t="s">
        <v>64</v>
      </c>
      <c r="J48" s="62"/>
      <c r="K48" s="62"/>
      <c r="L48" s="127"/>
    </row>
    <row r="49" spans="2:12" ht="12.95" customHeight="1" x14ac:dyDescent="0.2">
      <c r="B49" s="53"/>
      <c r="C49" s="102"/>
      <c r="D49" s="20"/>
      <c r="E49" s="96"/>
      <c r="F49" s="61"/>
      <c r="G49" s="95" t="s">
        <v>21</v>
      </c>
      <c r="H49" s="43" t="s">
        <v>62</v>
      </c>
      <c r="I49" s="89" t="s">
        <v>64</v>
      </c>
      <c r="J49" s="62"/>
      <c r="K49" s="62"/>
      <c r="L49" s="127"/>
    </row>
    <row r="50" spans="2:12" ht="12.95" customHeight="1" x14ac:dyDescent="0.2">
      <c r="B50" s="53"/>
      <c r="C50" s="102"/>
      <c r="D50" s="20"/>
      <c r="E50" s="96"/>
      <c r="F50" s="61"/>
      <c r="G50" s="95" t="s">
        <v>22</v>
      </c>
      <c r="H50" s="43" t="s">
        <v>62</v>
      </c>
      <c r="I50" s="89" t="s">
        <v>64</v>
      </c>
      <c r="J50" s="62"/>
      <c r="K50" s="62"/>
      <c r="L50" s="127"/>
    </row>
    <row r="51" spans="2:12" ht="12.95" customHeight="1" x14ac:dyDescent="0.2">
      <c r="B51" s="53"/>
      <c r="C51" s="102"/>
      <c r="D51" s="20"/>
      <c r="E51" s="96"/>
      <c r="F51" s="61"/>
      <c r="G51" s="95" t="s">
        <v>23</v>
      </c>
      <c r="H51" s="43" t="s">
        <v>62</v>
      </c>
      <c r="I51" s="89" t="s">
        <v>64</v>
      </c>
      <c r="J51" s="62"/>
      <c r="K51" s="62"/>
      <c r="L51" s="127"/>
    </row>
    <row r="52" spans="2:12" ht="12.95" customHeight="1" x14ac:dyDescent="0.2">
      <c r="B52" s="53"/>
      <c r="C52" s="102"/>
      <c r="D52" s="20"/>
      <c r="E52" s="96"/>
      <c r="F52" s="61"/>
      <c r="G52" s="95" t="s">
        <v>39</v>
      </c>
      <c r="H52" s="43" t="s">
        <v>62</v>
      </c>
      <c r="I52" s="89" t="s">
        <v>64</v>
      </c>
      <c r="J52" s="62"/>
      <c r="K52" s="62"/>
      <c r="L52" s="127"/>
    </row>
    <row r="53" spans="2:12" ht="12.95" customHeight="1" x14ac:dyDescent="0.2">
      <c r="B53" s="53"/>
      <c r="C53" s="102"/>
      <c r="D53" s="20"/>
      <c r="E53" s="96"/>
      <c r="F53" s="61"/>
      <c r="G53" s="95" t="s">
        <v>40</v>
      </c>
      <c r="H53" s="43" t="s">
        <v>62</v>
      </c>
      <c r="I53" s="89" t="s">
        <v>64</v>
      </c>
      <c r="J53" s="62"/>
      <c r="K53" s="62"/>
      <c r="L53" s="127"/>
    </row>
    <row r="54" spans="2:12" ht="12.95" customHeight="1" x14ac:dyDescent="0.2">
      <c r="B54" s="53"/>
      <c r="C54" s="102"/>
      <c r="D54" s="20"/>
      <c r="E54" s="96"/>
      <c r="F54" s="61"/>
      <c r="G54" s="95" t="s">
        <v>41</v>
      </c>
      <c r="H54" s="43" t="s">
        <v>62</v>
      </c>
      <c r="I54" s="89" t="s">
        <v>64</v>
      </c>
      <c r="J54" s="62"/>
      <c r="K54" s="62"/>
      <c r="L54" s="127"/>
    </row>
    <row r="55" spans="2:12" ht="12.95" customHeight="1" x14ac:dyDescent="0.2">
      <c r="B55" s="53"/>
      <c r="C55" s="102"/>
      <c r="D55" s="20"/>
      <c r="E55" s="96"/>
      <c r="F55" s="61"/>
      <c r="G55" s="95" t="s">
        <v>42</v>
      </c>
      <c r="H55" s="43" t="s">
        <v>62</v>
      </c>
      <c r="I55" s="89" t="s">
        <v>64</v>
      </c>
      <c r="J55" s="62"/>
      <c r="K55" s="62"/>
      <c r="L55" s="127"/>
    </row>
    <row r="56" spans="2:12" ht="12.95" customHeight="1" x14ac:dyDescent="0.2">
      <c r="B56" s="53"/>
      <c r="C56" s="102"/>
      <c r="D56" s="20"/>
      <c r="E56" s="96"/>
      <c r="F56" s="61"/>
      <c r="G56" s="95" t="s">
        <v>24</v>
      </c>
      <c r="H56" s="43" t="s">
        <v>62</v>
      </c>
      <c r="I56" s="89" t="s">
        <v>64</v>
      </c>
      <c r="J56" s="62"/>
      <c r="K56" s="62"/>
      <c r="L56" s="127"/>
    </row>
    <row r="57" spans="2:12" ht="12.95" customHeight="1" x14ac:dyDescent="0.2">
      <c r="B57" s="53"/>
      <c r="C57" s="102" t="s">
        <v>77</v>
      </c>
      <c r="D57" s="20"/>
      <c r="E57" s="99"/>
      <c r="F57" s="16"/>
      <c r="G57" s="98" t="s">
        <v>25</v>
      </c>
      <c r="H57" s="43" t="s">
        <v>9</v>
      </c>
      <c r="I57" s="89" t="s">
        <v>64</v>
      </c>
      <c r="J57" s="62"/>
      <c r="K57" s="62"/>
      <c r="L57" s="127"/>
    </row>
    <row r="58" spans="2:12" ht="12.95" customHeight="1" x14ac:dyDescent="0.2">
      <c r="B58" s="53"/>
      <c r="C58" s="102" t="s">
        <v>78</v>
      </c>
      <c r="D58" s="20"/>
      <c r="E58" s="99"/>
      <c r="F58" s="16"/>
      <c r="G58" s="98" t="s">
        <v>26</v>
      </c>
      <c r="H58" s="43" t="s">
        <v>62</v>
      </c>
      <c r="I58" s="89" t="s">
        <v>64</v>
      </c>
      <c r="J58" s="62"/>
      <c r="K58" s="62"/>
      <c r="L58" s="127"/>
    </row>
    <row r="59" spans="2:12" ht="12.95" customHeight="1" x14ac:dyDescent="0.2">
      <c r="B59" s="53"/>
      <c r="C59" s="102" t="s">
        <v>79</v>
      </c>
      <c r="D59" s="20"/>
      <c r="E59" s="99"/>
      <c r="F59" s="16"/>
      <c r="G59" s="98" t="s">
        <v>27</v>
      </c>
      <c r="H59" s="43" t="s">
        <v>62</v>
      </c>
      <c r="I59" s="89" t="s">
        <v>64</v>
      </c>
      <c r="J59" s="62"/>
      <c r="K59" s="62"/>
      <c r="L59" s="127"/>
    </row>
    <row r="60" spans="2:12" ht="12.95" customHeight="1" x14ac:dyDescent="0.2">
      <c r="B60" s="53"/>
      <c r="C60" s="102" t="s">
        <v>83</v>
      </c>
      <c r="D60" s="20"/>
      <c r="E60" s="101"/>
      <c r="F60" s="101"/>
      <c r="G60" s="98" t="s">
        <v>100</v>
      </c>
      <c r="H60" s="43" t="s">
        <v>62</v>
      </c>
      <c r="I60" s="89" t="s">
        <v>64</v>
      </c>
      <c r="J60" s="44"/>
      <c r="K60" s="44"/>
      <c r="L60" s="127"/>
    </row>
    <row r="61" spans="2:12" ht="19.5" customHeight="1" x14ac:dyDescent="0.2">
      <c r="B61" s="53"/>
      <c r="C61" s="102"/>
      <c r="D61" s="20"/>
      <c r="E61" s="101"/>
      <c r="F61" s="101"/>
      <c r="G61" s="98" t="s">
        <v>95</v>
      </c>
      <c r="H61" s="43" t="s">
        <v>96</v>
      </c>
      <c r="I61" s="89">
        <v>3</v>
      </c>
      <c r="J61" s="44"/>
      <c r="K61" s="44"/>
      <c r="L61" s="127"/>
    </row>
    <row r="62" spans="2:12" ht="31.5" customHeight="1" x14ac:dyDescent="0.2">
      <c r="B62" s="53"/>
      <c r="C62" s="102"/>
      <c r="D62" s="20"/>
      <c r="E62" s="101"/>
      <c r="F62" s="101"/>
      <c r="G62" s="98" t="s">
        <v>97</v>
      </c>
      <c r="H62" s="43" t="s">
        <v>96</v>
      </c>
      <c r="I62" s="89">
        <v>3</v>
      </c>
      <c r="J62" s="44"/>
      <c r="K62" s="44"/>
      <c r="L62" s="127"/>
    </row>
    <row r="63" spans="2:12" ht="33.75" customHeight="1" x14ac:dyDescent="0.2">
      <c r="B63" s="53"/>
      <c r="C63" s="102"/>
      <c r="D63" s="20"/>
      <c r="E63" s="101"/>
      <c r="F63" s="101"/>
      <c r="G63" s="98" t="s">
        <v>98</v>
      </c>
      <c r="H63" s="43" t="s">
        <v>2</v>
      </c>
      <c r="I63" s="89" t="s">
        <v>64</v>
      </c>
      <c r="J63" s="44"/>
      <c r="K63" s="44"/>
      <c r="L63" s="127"/>
    </row>
    <row r="64" spans="2:12" ht="35.25" customHeight="1" x14ac:dyDescent="0.2">
      <c r="B64" s="53"/>
      <c r="C64" s="102"/>
      <c r="D64" s="20"/>
      <c r="E64" s="101"/>
      <c r="F64" s="101"/>
      <c r="G64" s="98" t="s">
        <v>101</v>
      </c>
      <c r="H64" s="43" t="s">
        <v>2</v>
      </c>
      <c r="I64" s="89" t="s">
        <v>64</v>
      </c>
      <c r="J64" s="44"/>
      <c r="K64" s="44"/>
      <c r="L64" s="127"/>
    </row>
    <row r="65" spans="1:19" ht="91.5" customHeight="1" x14ac:dyDescent="0.2">
      <c r="B65" s="53"/>
      <c r="C65" s="102"/>
      <c r="D65" s="20"/>
      <c r="E65" s="101"/>
      <c r="F65" s="101"/>
      <c r="G65" s="98" t="s">
        <v>102</v>
      </c>
      <c r="H65" s="43" t="s">
        <v>99</v>
      </c>
      <c r="I65" s="89" t="s">
        <v>64</v>
      </c>
      <c r="J65" s="44"/>
      <c r="K65" s="44"/>
      <c r="L65" s="127"/>
    </row>
    <row r="66" spans="1:19" ht="12.95" customHeight="1" x14ac:dyDescent="0.2">
      <c r="B66" s="53"/>
      <c r="C66" s="102"/>
      <c r="D66" s="20"/>
      <c r="E66" s="101"/>
      <c r="F66" s="101"/>
      <c r="G66" s="98"/>
      <c r="H66" s="43"/>
      <c r="I66" s="89"/>
      <c r="J66" s="44"/>
      <c r="K66" s="44"/>
      <c r="L66" s="127"/>
    </row>
    <row r="67" spans="1:19" ht="12.95" customHeight="1" x14ac:dyDescent="0.2">
      <c r="B67" s="53"/>
      <c r="C67" s="102" t="s">
        <v>84</v>
      </c>
      <c r="D67" s="20"/>
      <c r="E67" s="16"/>
      <c r="F67" s="16"/>
      <c r="G67" s="98" t="s">
        <v>29</v>
      </c>
      <c r="H67" s="43" t="s">
        <v>62</v>
      </c>
      <c r="I67" s="89" t="s">
        <v>64</v>
      </c>
      <c r="J67" s="44"/>
      <c r="K67" s="44"/>
      <c r="L67" s="127"/>
    </row>
    <row r="68" spans="1:19" ht="12.95" customHeight="1" thickBot="1" x14ac:dyDescent="0.25">
      <c r="B68" s="53"/>
      <c r="C68" s="98"/>
      <c r="D68" s="20"/>
      <c r="E68" s="16"/>
      <c r="F68" s="16"/>
      <c r="G68" s="61"/>
      <c r="H68" s="43"/>
      <c r="I68" s="90"/>
      <c r="J68" s="44"/>
      <c r="K68" s="44"/>
      <c r="L68" s="78"/>
    </row>
    <row r="69" spans="1:19" ht="12.95" customHeight="1" thickBot="1" x14ac:dyDescent="0.25">
      <c r="B69" s="53"/>
      <c r="C69" s="98"/>
      <c r="D69" s="20"/>
      <c r="E69" s="16"/>
      <c r="F69" s="16"/>
      <c r="G69" s="100" t="s">
        <v>32</v>
      </c>
      <c r="H69" s="43"/>
      <c r="I69" s="90"/>
      <c r="J69" s="44"/>
      <c r="K69" s="108"/>
      <c r="L69" s="106">
        <f>SUM(L41:L67)</f>
        <v>0</v>
      </c>
    </row>
    <row r="70" spans="1:19" ht="12.95" customHeight="1" x14ac:dyDescent="0.2">
      <c r="B70" s="53"/>
      <c r="C70" s="98"/>
      <c r="D70" s="20"/>
      <c r="E70" s="16"/>
      <c r="F70" s="16"/>
      <c r="G70" s="100"/>
      <c r="H70" s="43"/>
      <c r="I70" s="90"/>
      <c r="J70" s="44"/>
      <c r="K70" s="108"/>
      <c r="L70" s="156"/>
    </row>
    <row r="71" spans="1:19" s="69" customFormat="1" x14ac:dyDescent="0.2">
      <c r="A71" s="68"/>
      <c r="B71" s="172" t="s">
        <v>81</v>
      </c>
      <c r="C71" s="173"/>
      <c r="D71" s="79"/>
      <c r="E71" s="79"/>
      <c r="F71" s="79"/>
      <c r="G71" s="117" t="s">
        <v>46</v>
      </c>
      <c r="H71" s="153"/>
      <c r="I71" s="142"/>
      <c r="J71" s="142"/>
      <c r="K71" s="146"/>
      <c r="L71" s="128"/>
      <c r="M71" s="72"/>
      <c r="N71" s="72"/>
      <c r="O71" s="72"/>
      <c r="P71" s="72"/>
      <c r="Q71" s="72"/>
      <c r="R71" s="72"/>
      <c r="S71" s="72"/>
    </row>
    <row r="72" spans="1:19" s="69" customFormat="1" x14ac:dyDescent="0.2">
      <c r="A72" s="68"/>
      <c r="B72" s="170" t="s">
        <v>33</v>
      </c>
      <c r="C72" s="171"/>
      <c r="D72" s="79"/>
      <c r="E72" s="79"/>
      <c r="F72" s="79"/>
      <c r="G72" s="79" t="s">
        <v>47</v>
      </c>
      <c r="H72" s="43" t="s">
        <v>9</v>
      </c>
      <c r="I72" s="89">
        <v>1</v>
      </c>
      <c r="J72" s="143"/>
      <c r="K72" s="146"/>
      <c r="L72" s="137"/>
      <c r="M72" s="72"/>
      <c r="N72" s="72"/>
      <c r="O72" s="72"/>
      <c r="P72" s="72"/>
      <c r="Q72" s="72"/>
      <c r="R72" s="72"/>
      <c r="S72" s="72"/>
    </row>
    <row r="73" spans="1:19" s="69" customFormat="1" x14ac:dyDescent="0.2">
      <c r="A73" s="68"/>
      <c r="B73" s="170"/>
      <c r="C73" s="171"/>
      <c r="D73" s="79"/>
      <c r="E73" s="79"/>
      <c r="F73" s="79"/>
      <c r="G73" s="79" t="s">
        <v>65</v>
      </c>
      <c r="H73" s="43" t="s">
        <v>9</v>
      </c>
      <c r="I73" s="89">
        <v>1</v>
      </c>
      <c r="J73" s="143"/>
      <c r="K73" s="146"/>
      <c r="L73" s="137"/>
      <c r="M73" s="72"/>
      <c r="N73" s="72"/>
      <c r="O73" s="72"/>
      <c r="P73" s="72"/>
      <c r="Q73" s="72"/>
      <c r="R73" s="72"/>
      <c r="S73" s="72"/>
    </row>
    <row r="74" spans="1:19" s="69" customFormat="1" x14ac:dyDescent="0.2">
      <c r="A74" s="68"/>
      <c r="B74" s="170" t="s">
        <v>34</v>
      </c>
      <c r="C74" s="171"/>
      <c r="D74" s="79"/>
      <c r="E74" s="79"/>
      <c r="F74" s="79"/>
      <c r="G74" s="79" t="s">
        <v>48</v>
      </c>
      <c r="H74" s="43" t="s">
        <v>9</v>
      </c>
      <c r="I74" s="89">
        <v>1</v>
      </c>
      <c r="J74" s="143"/>
      <c r="K74" s="146"/>
      <c r="L74" s="137"/>
      <c r="M74" s="72"/>
      <c r="N74" s="72"/>
      <c r="O74" s="72"/>
      <c r="P74" s="72"/>
      <c r="Q74" s="72"/>
      <c r="R74" s="72"/>
      <c r="S74" s="72"/>
    </row>
    <row r="75" spans="1:19" s="69" customFormat="1" x14ac:dyDescent="0.2">
      <c r="A75" s="68"/>
      <c r="B75" s="170" t="s">
        <v>35</v>
      </c>
      <c r="C75" s="171"/>
      <c r="D75" s="79"/>
      <c r="E75" s="79"/>
      <c r="F75" s="79"/>
      <c r="G75" s="79" t="s">
        <v>49</v>
      </c>
      <c r="H75" s="43" t="s">
        <v>9</v>
      </c>
      <c r="I75" s="89">
        <v>1</v>
      </c>
      <c r="J75" s="143"/>
      <c r="K75" s="146"/>
      <c r="L75" s="137"/>
      <c r="M75" s="72"/>
      <c r="N75" s="72"/>
      <c r="O75" s="72"/>
      <c r="P75" s="72"/>
      <c r="Q75" s="72"/>
      <c r="R75" s="72"/>
      <c r="S75" s="72"/>
    </row>
    <row r="76" spans="1:19" s="69" customFormat="1" ht="13.5" thickBot="1" x14ac:dyDescent="0.25">
      <c r="A76" s="68"/>
      <c r="B76" s="170" t="s">
        <v>36</v>
      </c>
      <c r="C76" s="171"/>
      <c r="D76" s="79"/>
      <c r="E76" s="79"/>
      <c r="F76" s="79"/>
      <c r="G76" s="79" t="s">
        <v>50</v>
      </c>
      <c r="H76" s="43" t="s">
        <v>9</v>
      </c>
      <c r="I76" s="89">
        <v>1</v>
      </c>
      <c r="J76" s="143"/>
      <c r="K76" s="146"/>
      <c r="L76" s="137"/>
      <c r="M76" s="72"/>
      <c r="N76" s="72"/>
      <c r="O76" s="72"/>
      <c r="P76" s="72"/>
      <c r="Q76" s="72"/>
      <c r="R76" s="72"/>
      <c r="S76" s="72"/>
    </row>
    <row r="77" spans="1:19" s="69" customFormat="1" ht="21.75" customHeight="1" thickBot="1" x14ac:dyDescent="0.25">
      <c r="A77" s="68"/>
      <c r="B77" s="140"/>
      <c r="C77" s="141"/>
      <c r="D77" s="148"/>
      <c r="E77" s="149"/>
      <c r="F77" s="80"/>
      <c r="G77" s="81" t="s">
        <v>60</v>
      </c>
      <c r="H77" s="154"/>
      <c r="I77" s="144"/>
      <c r="J77" s="145"/>
      <c r="K77" s="147"/>
      <c r="L77" s="138">
        <f>SUM(L71:M76)</f>
        <v>0</v>
      </c>
      <c r="M77" s="72"/>
      <c r="N77" s="72"/>
      <c r="O77" s="72"/>
      <c r="P77" s="72"/>
      <c r="Q77" s="72"/>
      <c r="R77" s="72"/>
      <c r="S77" s="72"/>
    </row>
    <row r="78" spans="1:19" s="69" customFormat="1" ht="13.5" customHeight="1" thickBot="1" x14ac:dyDescent="0.25">
      <c r="A78" s="68"/>
      <c r="B78" s="129"/>
      <c r="C78" s="93"/>
      <c r="D78" s="93"/>
      <c r="E78" s="93"/>
      <c r="F78" s="93"/>
      <c r="G78" s="111"/>
      <c r="H78" s="114"/>
      <c r="I78" s="113"/>
      <c r="J78" s="70"/>
      <c r="K78" s="71"/>
      <c r="L78" s="128"/>
      <c r="M78" s="72"/>
      <c r="N78" s="72"/>
      <c r="O78" s="72"/>
      <c r="P78" s="72"/>
      <c r="Q78" s="72"/>
      <c r="R78" s="72"/>
      <c r="S78" s="72"/>
    </row>
    <row r="79" spans="1:19" s="69" customFormat="1" ht="13.5" customHeight="1" thickBot="1" x14ac:dyDescent="0.25">
      <c r="A79" s="68"/>
      <c r="B79" s="130"/>
      <c r="C79" s="115"/>
      <c r="D79" s="115"/>
      <c r="E79" s="115"/>
      <c r="F79" s="112"/>
      <c r="G79" s="116"/>
      <c r="H79" s="112"/>
      <c r="I79" s="113"/>
      <c r="J79" s="117" t="s">
        <v>57</v>
      </c>
      <c r="K79" s="71"/>
      <c r="L79" s="109">
        <f>+L77+L69+L37+L28+L18</f>
        <v>0</v>
      </c>
      <c r="M79" s="72"/>
      <c r="N79" s="72"/>
      <c r="O79" s="72"/>
      <c r="P79" s="72"/>
      <c r="Q79" s="72"/>
      <c r="R79" s="72"/>
      <c r="S79" s="72"/>
    </row>
    <row r="80" spans="1:19" s="69" customFormat="1" ht="3" customHeight="1" thickBot="1" x14ac:dyDescent="0.25">
      <c r="A80" s="72"/>
      <c r="B80" s="131"/>
      <c r="C80" s="79"/>
      <c r="D80" s="79"/>
      <c r="E80" s="79"/>
      <c r="F80" s="79"/>
      <c r="G80" s="118"/>
      <c r="H80" s="112"/>
      <c r="I80" s="119"/>
      <c r="J80" s="79"/>
      <c r="K80" s="119"/>
      <c r="L80" s="132"/>
      <c r="M80" s="72"/>
      <c r="N80" s="72"/>
      <c r="O80" s="72"/>
      <c r="P80" s="72"/>
      <c r="Q80" s="72"/>
      <c r="R80" s="72"/>
      <c r="S80" s="72"/>
    </row>
    <row r="81" spans="1:19" s="69" customFormat="1" ht="12.75" customHeight="1" thickBot="1" x14ac:dyDescent="0.25">
      <c r="A81" s="72"/>
      <c r="B81" s="131"/>
      <c r="C81" s="79"/>
      <c r="D81" s="79"/>
      <c r="E81" s="79"/>
      <c r="F81" s="79"/>
      <c r="G81" s="116"/>
      <c r="H81" s="120"/>
      <c r="I81" s="119"/>
      <c r="J81" s="117" t="s">
        <v>4</v>
      </c>
      <c r="K81" s="119"/>
      <c r="L81" s="110">
        <f>L79*1.2-L79</f>
        <v>0</v>
      </c>
      <c r="M81" s="72"/>
      <c r="N81" s="72"/>
      <c r="O81" s="72"/>
      <c r="P81" s="72"/>
      <c r="Q81" s="72"/>
      <c r="R81" s="72"/>
      <c r="S81" s="72"/>
    </row>
    <row r="82" spans="1:19" s="69" customFormat="1" ht="3" customHeight="1" thickBot="1" x14ac:dyDescent="0.25">
      <c r="A82" s="72"/>
      <c r="B82" s="131"/>
      <c r="C82" s="79"/>
      <c r="D82" s="79"/>
      <c r="E82" s="79"/>
      <c r="F82" s="79"/>
      <c r="G82" s="82"/>
      <c r="H82" s="112"/>
      <c r="I82" s="79"/>
      <c r="J82" s="121"/>
      <c r="K82" s="119"/>
      <c r="L82" s="132"/>
      <c r="M82" s="72"/>
      <c r="N82" s="72"/>
      <c r="O82" s="72"/>
      <c r="P82" s="72"/>
      <c r="Q82" s="72"/>
      <c r="R82" s="72"/>
      <c r="S82" s="72"/>
    </row>
    <row r="83" spans="1:19" s="69" customFormat="1" ht="12.75" customHeight="1" thickBot="1" x14ac:dyDescent="0.25">
      <c r="A83" s="72"/>
      <c r="B83" s="131"/>
      <c r="C83" s="79"/>
      <c r="D83" s="79"/>
      <c r="E83" s="79"/>
      <c r="F83" s="79"/>
      <c r="G83" s="116"/>
      <c r="H83" s="79"/>
      <c r="I83" s="79"/>
      <c r="J83" s="117" t="s">
        <v>56</v>
      </c>
      <c r="K83" s="119"/>
      <c r="L83" s="157">
        <f>L79+L81</f>
        <v>0</v>
      </c>
      <c r="M83" s="72"/>
      <c r="N83" s="72"/>
      <c r="O83" s="72"/>
      <c r="P83" s="72"/>
      <c r="Q83" s="72"/>
      <c r="R83" s="72"/>
      <c r="S83" s="72"/>
    </row>
    <row r="84" spans="1:19" ht="12.95" customHeight="1" thickBot="1" x14ac:dyDescent="0.25">
      <c r="B84" s="64"/>
      <c r="C84" s="65"/>
      <c r="D84" s="122"/>
      <c r="E84" s="66"/>
      <c r="F84" s="66"/>
      <c r="G84" s="67"/>
      <c r="H84" s="123"/>
      <c r="I84" s="124"/>
      <c r="J84" s="125"/>
      <c r="K84" s="125"/>
      <c r="L84" s="133"/>
    </row>
  </sheetData>
  <mergeCells count="12">
    <mergeCell ref="B76:C76"/>
    <mergeCell ref="C2:M2"/>
    <mergeCell ref="B12:C12"/>
    <mergeCell ref="B13:C13"/>
    <mergeCell ref="B14:C14"/>
    <mergeCell ref="B15:C15"/>
    <mergeCell ref="B16:C16"/>
    <mergeCell ref="B71:C71"/>
    <mergeCell ref="B72:C72"/>
    <mergeCell ref="B73:C73"/>
    <mergeCell ref="B74:C74"/>
    <mergeCell ref="B75:C75"/>
  </mergeCells>
  <printOptions horizontalCentered="1" verticalCentered="1"/>
  <pageMargins left="0" right="0" top="0.43307086614173229" bottom="1.1417322834645669" header="0.51181102362204722" footer="0.39370078740157483"/>
  <pageSetup paperSize="9" scale="48" firstPageNumber="4" orientation="portrait" r:id="rId1"/>
  <headerFooter alignWithMargins="0">
    <oddFooter>&amp;R&amp;P/&amp;N
&amp;"Helv,Gras"Phase DCE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DPGF</vt:lpstr>
      <vt:lpstr>DPGF R+3</vt:lpstr>
      <vt:lpstr>DPGF autres niveaux)</vt:lpstr>
      <vt:lpstr>DPGF!Impression_des_titres</vt:lpstr>
      <vt:lpstr>'DPGF autres niveaux)'!Impression_des_titres</vt:lpstr>
      <vt:lpstr>'DPGF R+3'!Impression_des_titres</vt:lpstr>
      <vt:lpstr>DPGF!Zone_d_impression</vt:lpstr>
      <vt:lpstr>'DPGF autres niveaux)'!Zone_d_impression</vt:lpstr>
      <vt:lpstr>'DPGF R+3'!Zone_d_impression</vt:lpstr>
    </vt:vector>
  </TitlesOfParts>
  <Manager>GARCIA</Manager>
  <Company>SIRR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ORICADREDQ</dc:title>
  <dc:subject>CADRE</dc:subject>
  <dc:creator>THOLJ</dc:creator>
  <cp:lastModifiedBy>Jeremy</cp:lastModifiedBy>
  <cp:lastPrinted>2021-02-11T08:45:01Z</cp:lastPrinted>
  <dcterms:created xsi:type="dcterms:W3CDTF">1998-06-09T08:02:27Z</dcterms:created>
  <dcterms:modified xsi:type="dcterms:W3CDTF">2022-10-11T11:33:19Z</dcterms:modified>
</cp:coreProperties>
</file>